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ThisWorkbook" defaultThemeVersion="166925"/>
  <mc:AlternateContent>
    <mc:Choice Requires="x15">
      <x15ac:absPath xmlns:x15ac="http://schemas.microsoft.com/office/spreadsheetml/2010/11/ac" url="C:\Users\yamamoto\Dropbox\00_ねんりんピック\14_選手登録システム\引継ぎとシステムマニュアル\帳票サンプル\2022system\"/>
    </mc:Choice>
  </mc:AlternateContent>
  <xr:revisionPtr revIDLastSave="0" documentId="13_ncr:1_{5CCE22CB-4BB5-4D59-ABBB-FB59DC2B302D}" xr6:coauthVersionLast="47" xr6:coauthVersionMax="47" xr10:uidLastSave="{00000000-0000-0000-0000-000000000000}"/>
  <bookViews>
    <workbookView xWindow="-120" yWindow="-120" windowWidth="29040" windowHeight="15840" xr2:uid="{00000000-000D-0000-FFFF-FFFF00000000}"/>
  </bookViews>
  <sheets>
    <sheet name="参加・宿泊・弁当・交通・手荷物・保険" sheetId="1" r:id="rId1"/>
  </sheets>
  <definedNames>
    <definedName name="_xlnm.Print_Area" localSheetId="0">参加・宿泊・弁当・交通・手荷物・保険!$A$2:$FJ$51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R7" i="1" l="1"/>
  <c r="AG142" i="1" s="1"/>
  <c r="D7" i="1"/>
  <c r="L22" i="1"/>
  <c r="BE12" i="1"/>
  <c r="BA12" i="1"/>
  <c r="BJ12" i="1"/>
  <c r="AT142" i="1" l="1"/>
  <c r="AA142" i="1"/>
  <c r="AH142" i="1"/>
  <c r="BA13" i="1" l="1"/>
  <c r="BJ13" i="1"/>
  <c r="BE13" i="1"/>
  <c r="BE142" i="1" l="1"/>
  <c r="BA142" i="1"/>
  <c r="AW142" i="1"/>
  <c r="AS142" i="1"/>
  <c r="AO142" i="1"/>
  <c r="AB142" i="1"/>
  <c r="AN142" i="1"/>
  <c r="W142" i="1"/>
  <c r="AL142" i="1"/>
  <c r="V142" i="1"/>
  <c r="BD142" i="1"/>
  <c r="AZ142" i="1"/>
  <c r="AV142" i="1"/>
  <c r="AR142" i="1"/>
  <c r="AK142" i="1"/>
  <c r="X142" i="1"/>
  <c r="AX142" i="1"/>
  <c r="AC142" i="1"/>
  <c r="BC142" i="1"/>
  <c r="AY142" i="1"/>
  <c r="AU142" i="1"/>
  <c r="AQ142" i="1"/>
  <c r="AM142" i="1"/>
  <c r="AJ142" i="1"/>
  <c r="AD142" i="1"/>
  <c r="BB142" i="1"/>
  <c r="AP142" i="1"/>
  <c r="AI142" i="1"/>
  <c r="L38" i="1"/>
  <c r="L39" i="1"/>
  <c r="L40" i="1"/>
  <c r="L41" i="1"/>
  <c r="L42" i="1"/>
  <c r="L43" i="1"/>
  <c r="L44" i="1"/>
  <c r="L45" i="1"/>
  <c r="L46" i="1"/>
  <c r="L47" i="1"/>
  <c r="L48" i="1"/>
  <c r="L49" i="1"/>
  <c r="L50" i="1"/>
  <c r="L51" i="1"/>
  <c r="L23" i="1"/>
  <c r="L24" i="1"/>
  <c r="L25" i="1"/>
  <c r="L26" i="1"/>
  <c r="L27" i="1"/>
  <c r="L28" i="1"/>
  <c r="L29" i="1"/>
  <c r="L30" i="1"/>
  <c r="L31" i="1"/>
  <c r="L32" i="1"/>
  <c r="L33" i="1"/>
  <c r="L34" i="1"/>
  <c r="L35" i="1"/>
  <c r="L36" i="1"/>
  <c r="L37" i="1"/>
  <c r="D3" i="1" l="1"/>
  <c r="CA51" i="1" l="1"/>
  <c r="CB51" i="1" s="1"/>
  <c r="CA50" i="1"/>
  <c r="CB50" i="1" s="1"/>
  <c r="CA49" i="1"/>
  <c r="CB49" i="1" s="1"/>
  <c r="CA48" i="1"/>
  <c r="CB48" i="1" s="1"/>
  <c r="CA47" i="1"/>
  <c r="CB47" i="1" s="1"/>
  <c r="CA46" i="1"/>
  <c r="CB46" i="1" s="1"/>
  <c r="CA45" i="1"/>
  <c r="CB45" i="1" s="1"/>
  <c r="CA44" i="1"/>
  <c r="CB44" i="1" s="1"/>
  <c r="CA43" i="1"/>
  <c r="CB43" i="1" s="1"/>
  <c r="CA42" i="1"/>
  <c r="CB42" i="1" s="1"/>
  <c r="CA41" i="1"/>
  <c r="CB41" i="1" s="1"/>
  <c r="CA40" i="1"/>
  <c r="CB40" i="1" s="1"/>
  <c r="CA39" i="1"/>
  <c r="CB39" i="1" s="1"/>
  <c r="CA38" i="1"/>
  <c r="CB38" i="1" s="1"/>
  <c r="CA37" i="1"/>
  <c r="CB37" i="1" s="1"/>
  <c r="CA36" i="1"/>
  <c r="CB36" i="1" s="1"/>
  <c r="CA35" i="1"/>
  <c r="CB35" i="1" s="1"/>
  <c r="CA34" i="1"/>
  <c r="CB34" i="1" s="1"/>
  <c r="CA33" i="1"/>
  <c r="CB33" i="1" s="1"/>
  <c r="CA32" i="1"/>
  <c r="CB32" i="1" s="1"/>
  <c r="CA31" i="1"/>
  <c r="CB31" i="1" s="1"/>
  <c r="CA30" i="1"/>
  <c r="CB30" i="1" s="1"/>
  <c r="CA29" i="1"/>
  <c r="CB29" i="1" s="1"/>
  <c r="CA28" i="1"/>
  <c r="CB28" i="1" s="1"/>
  <c r="CA27" i="1"/>
  <c r="CB27" i="1" s="1"/>
  <c r="CA26" i="1"/>
  <c r="CB26" i="1" s="1"/>
  <c r="CA25" i="1"/>
  <c r="CB25" i="1" s="1"/>
  <c r="CA24" i="1"/>
  <c r="CB24" i="1" s="1"/>
  <c r="CA23" i="1"/>
  <c r="CB23" i="1" s="1"/>
  <c r="CA22" i="1"/>
  <c r="CB22" i="1" s="1"/>
  <c r="BZ51" i="1"/>
  <c r="BY51" i="1"/>
  <c r="BZ50" i="1"/>
  <c r="BY50" i="1"/>
  <c r="BZ49" i="1"/>
  <c r="BY49" i="1"/>
  <c r="BZ48" i="1"/>
  <c r="BY48" i="1"/>
  <c r="BZ47" i="1"/>
  <c r="BY47" i="1"/>
  <c r="BZ46" i="1"/>
  <c r="BY46" i="1"/>
  <c r="BZ45" i="1"/>
  <c r="BY45" i="1"/>
  <c r="BZ44" i="1"/>
  <c r="BY44" i="1"/>
  <c r="BZ43" i="1"/>
  <c r="BY43" i="1"/>
  <c r="BZ42" i="1"/>
  <c r="BY42" i="1"/>
  <c r="BZ41" i="1"/>
  <c r="BY41" i="1"/>
  <c r="BZ40" i="1"/>
  <c r="BY40" i="1"/>
  <c r="BZ39" i="1"/>
  <c r="BY39" i="1"/>
  <c r="BZ38" i="1"/>
  <c r="BY38" i="1"/>
  <c r="BZ37" i="1"/>
  <c r="BY37" i="1"/>
  <c r="BZ36" i="1"/>
  <c r="BY36" i="1"/>
  <c r="BZ35" i="1"/>
  <c r="BY35" i="1"/>
  <c r="BZ34" i="1"/>
  <c r="BY34" i="1"/>
  <c r="BZ33" i="1"/>
  <c r="BY33" i="1"/>
  <c r="BZ32" i="1"/>
  <c r="BY32" i="1"/>
  <c r="BZ31" i="1"/>
  <c r="BY31" i="1"/>
  <c r="BZ30" i="1"/>
  <c r="BY30" i="1"/>
  <c r="BZ29" i="1"/>
  <c r="BY29" i="1"/>
  <c r="BZ28" i="1"/>
  <c r="BY28" i="1"/>
  <c r="BZ27" i="1"/>
  <c r="BY27" i="1"/>
  <c r="BZ26" i="1"/>
  <c r="BY26" i="1"/>
  <c r="BZ25" i="1"/>
  <c r="BY25" i="1"/>
  <c r="BZ24" i="1"/>
  <c r="BY24" i="1"/>
  <c r="BZ23" i="1"/>
  <c r="BY23" i="1"/>
  <c r="BZ22" i="1"/>
  <c r="BY22" i="1"/>
</calcChain>
</file>

<file path=xl/sharedStrings.xml><?xml version="1.0" encoding="utf-8"?>
<sst xmlns="http://schemas.openxmlformats.org/spreadsheetml/2006/main" count="1501" uniqueCount="475">
  <si>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</si>
  <si>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</si>
  <si>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</si>
  <si>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</si>
  <si>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</si>
  <si>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</si>
  <si>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都道府県・政令指定都市名</t>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</si>
  <si>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</si>
  <si>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</si>
  <si>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</si>
  <si>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</si>
  <si>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</si>
  <si>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</si>
  <si>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</si>
  <si>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</si>
  <si>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</si>
  <si>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</si>
  <si>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</si>
  <si>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</si>
  <si>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</si>
  <si>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</si>
  <si>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</si>
  <si>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</si>
  <si>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</si>
  <si>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</si>
  <si>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</si>
  <si>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</si>
  <si>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</si>
  <si>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</si>
  <si>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</si>
  <si>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</si>
  <si>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</si>
  <si>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</si>
  <si>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</si>
  <si>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</si>
  <si>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</si>
  <si>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</si>
  <si>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</si>
  <si>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</si>
  <si>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</si>
  <si>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</si>
  <si>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</si>
  <si>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</si>
  <si>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</si>
  <si>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</si>
  <si>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</si>
  <si>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</si>
  <si>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</si>
  <si>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</si>
  <si>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</si>
  <si>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</si>
  <si>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</si>
  <si>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</si>
  <si>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</si>
  <si>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</si>
  <si>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</si>
  <si>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</si>
  <si>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</si>
  <si>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</si>
  <si>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</si>
  <si>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</si>
  <si>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</si>
  <si>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</si>
  <si>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</si>
  <si>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</si>
  <si>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</si>
  <si>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</si>
  <si>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</si>
  <si>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</si>
  <si>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</si>
  <si>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</si>
  <si>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</si>
  <si>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</si>
  <si>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</si>
  <si>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</si>
  <si>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</si>
  <si>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</si>
  <si>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</si>
  <si>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</si>
  <si>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</si>
  <si>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</si>
  <si>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</si>
  <si>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</si>
  <si>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</si>
  <si>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</si>
  <si>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</si>
  <si>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</si>
  <si>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</si>
  <si>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</si>
  <si>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</si>
  <si>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</si>
  <si>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</si>
  <si>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</si>
  <si>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</si>
  <si>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</si>
  <si>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</si>
  <si>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</si>
  <si>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</si>
  <si>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</si>
  <si>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</si>
  <si>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</si>
  <si>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</si>
  <si>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</si>
  <si>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</si>
  <si>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</si>
  <si>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</si>
  <si>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</si>
  <si>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</si>
  <si>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</si>
  <si>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</si>
  <si>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</si>
  <si>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</si>
  <si>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</si>
  <si>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</si>
  <si>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</si>
  <si>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</si>
  <si>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</si>
  <si>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</si>
  <si>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</si>
  <si>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</si>
  <si>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</si>
  <si>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</si>
  <si>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</si>
  <si>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</si>
  <si>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</si>
  <si>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</si>
  <si>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</si>
  <si>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</si>
  <si>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</si>
  <si>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</si>
  <si>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</si>
  <si>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</si>
  <si>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</si>
  <si>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</si>
  <si>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</si>
  <si>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</si>
  <si>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</si>
  <si>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⑦ 弁当</t>
    <phoneticPr fontId="1"/>
  </si>
  <si>
    <t>⑧選手団バス乗車証</t>
    <phoneticPr fontId="1"/>
  </si>
  <si>
    <t>(金)</t>
    <phoneticPr fontId="1"/>
  </si>
  <si>
    <t>(土)</t>
  </si>
  <si>
    <t>(日)</t>
  </si>
  <si>
    <t>(月)</t>
  </si>
  <si>
    <t>(火)</t>
  </si>
  <si>
    <t>（日）</t>
    <rPh sb="1" eb="2">
      <t>ニチ</t>
    </rPh>
    <phoneticPr fontId="1"/>
  </si>
  <si>
    <t>⑪車椅子利用</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</si>
  <si>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</si>
  <si>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</si>
  <si>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</si>
  <si>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</si>
  <si>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</si>
  <si>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</si>
  <si>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</si>
  <si>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</si>
  <si>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</si>
  <si>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</si>
  <si>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</si>
  <si>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</si>
  <si>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</si>
  <si>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</si>
  <si>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</si>
  <si>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</si>
  <si>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</si>
  <si>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</si>
  <si>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</si>
  <si>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</si>
  <si>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</si>
  <si>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</si>
  <si>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</si>
  <si>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</si>
  <si>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</si>
  <si>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</si>
  <si>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</si>
  <si>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</si>
  <si>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</si>
  <si>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</si>
  <si>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</si>
  <si>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</si>
  <si>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</si>
  <si>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</si>
  <si>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</si>
  <si>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</si>
  <si>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</si>
  <si>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</si>
  <si>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</si>
  <si>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</si>
  <si>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</si>
  <si>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</si>
  <si>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</si>
  <si>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</si>
  <si>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</si>
  <si>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</si>
  <si>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</si>
  <si>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</si>
  <si>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</si>
  <si>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</si>
  <si>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</si>
  <si>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</si>
  <si>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</si>
  <si>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</si>
  <si>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</si>
  <si>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</si>
  <si>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</si>
  <si>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</si>
  <si>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</si>
  <si>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</si>
  <si>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</si>
  <si>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</si>
  <si>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</si>
  <si>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</si>
  <si>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</si>
  <si>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</si>
  <si>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</si>
  <si>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</si>
  <si>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</si>
  <si>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</si>
  <si>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</si>
  <si>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</si>
  <si>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</si>
  <si>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</si>
  <si>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</si>
  <si>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</si>
  <si>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</si>
  <si>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</si>
  <si>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</si>
  <si>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</si>
  <si>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</si>
  <si>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</si>
  <si>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</si>
  <si>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</si>
  <si>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</si>
  <si>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</si>
  <si>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</si>
  <si>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</si>
  <si>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</si>
  <si>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</si>
  <si>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</si>
  <si>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</si>
  <si>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</si>
  <si>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</si>
  <si>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</si>
  <si>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</si>
  <si>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</si>
  <si>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</si>
  <si>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</si>
  <si>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</si>
  <si>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</si>
  <si>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</si>
  <si>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</si>
  <si>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</si>
  <si>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</si>
  <si>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</si>
  <si>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</si>
  <si>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</si>
  <si>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</si>
  <si>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</si>
  <si>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</si>
  <si>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</si>
  <si>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</si>
  <si>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</si>
  <si>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</si>
  <si>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</si>
  <si>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</si>
  <si>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</si>
  <si>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</si>
  <si>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</si>
  <si>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</si>
  <si>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</si>
  <si>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</si>
  <si>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</si>
  <si>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</si>
  <si>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</si>
  <si>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</si>
  <si>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</si>
  <si>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</si>
  <si>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</si>
  <si>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</si>
  <si>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</si>
  <si>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</si>
  <si>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</si>
  <si>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</si>
  <si>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</si>
  <si>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</si>
  <si>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N</t>
    <phoneticPr fontId="1"/>
  </si>
  <si>
    <t>P</t>
    <phoneticPr fontId="1"/>
  </si>
  <si>
    <t>Q</t>
    <phoneticPr fontId="1"/>
  </si>
  <si>
    <t>R</t>
    <phoneticPr fontId="1"/>
  </si>
  <si>
    <t>オリエンテーリング</t>
    <phoneticPr fontId="1"/>
  </si>
  <si>
    <t>H</t>
    <phoneticPr fontId="1"/>
  </si>
  <si>
    <t>I</t>
    <phoneticPr fontId="1"/>
  </si>
  <si>
    <t>J</t>
    <phoneticPr fontId="1"/>
  </si>
  <si>
    <t>K</t>
    <phoneticPr fontId="1"/>
  </si>
  <si>
    <t>L</t>
    <phoneticPr fontId="1"/>
  </si>
  <si>
    <t>M</t>
    <phoneticPr fontId="1"/>
  </si>
  <si>
    <t>U</t>
    <phoneticPr fontId="1"/>
  </si>
  <si>
    <t>G</t>
    <phoneticPr fontId="1"/>
  </si>
  <si>
    <t>ふりがな（必須）</t>
    <rPh sb="5" eb="7">
      <t>ヒッス</t>
    </rPh>
    <phoneticPr fontId="1"/>
  </si>
  <si>
    <t>声の高さ(必須)</t>
    <rPh sb="0" eb="1">
      <t>コエ</t>
    </rPh>
    <rPh sb="2" eb="3">
      <t>タカ</t>
    </rPh>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</si>
  <si>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</si>
  <si>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</si>
  <si>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</si>
  <si>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</si>
  <si>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</si>
  <si>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</si>
  <si>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</si>
  <si>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</si>
  <si>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</si>
  <si>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ソフトテニス</t>
  </si>
  <si>
    <t>ソフトボール</t>
  </si>
  <si>
    <t>ゲートボール</t>
  </si>
  <si>
    <t>ペタンク</t>
  </si>
  <si>
    <t>ゴルフ</t>
  </si>
  <si>
    <t>マラソン</t>
  </si>
  <si>
    <t>弓道</t>
  </si>
  <si>
    <t>剣道</t>
  </si>
  <si>
    <t>水泳</t>
  </si>
  <si>
    <t>グラウンド・ゴルフ</t>
  </si>
  <si>
    <t>ラグビーフットボール</t>
  </si>
  <si>
    <t>サッカー</t>
  </si>
  <si>
    <t>ソフトバレーボール</t>
  </si>
  <si>
    <t>インディアカ</t>
  </si>
  <si>
    <t>オリエンテーリング</t>
  </si>
  <si>
    <t>ターゲット・バードゴルフ</t>
  </si>
  <si>
    <t>バウンドテニス</t>
  </si>
  <si>
    <t>将棋</t>
  </si>
  <si>
    <t>美術展</t>
  </si>
  <si>
    <t>11月</t>
    <rPh sb="2" eb="3">
      <t>ガツ</t>
    </rPh>
    <phoneticPr fontId="1"/>
  </si>
  <si>
    <t>V</t>
    <phoneticPr fontId="1"/>
  </si>
  <si>
    <t>ラグビーフットボール</t>
    <phoneticPr fontId="1"/>
  </si>
  <si>
    <t>インディアカ</t>
    <phoneticPr fontId="1"/>
  </si>
  <si>
    <t>ターゲット・バードゴルフ</t>
    <phoneticPr fontId="1"/>
  </si>
  <si>
    <t>スポーツウェルネス吹矢</t>
    <rPh sb="9" eb="10">
      <t>フ</t>
    </rPh>
    <rPh sb="10" eb="11">
      <t>ヤ</t>
    </rPh>
    <phoneticPr fontId="1"/>
  </si>
  <si>
    <t>スクラム時の
フロントロー経験</t>
    <rPh sb="4" eb="5">
      <t>ジ</t>
    </rPh>
    <rPh sb="13" eb="15">
      <t>ケイケン</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</si>
  <si>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</si>
  <si>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</si>
  <si>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</si>
  <si>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</si>
  <si>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</si>
  <si>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</si>
  <si>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2022年</t>
    <phoneticPr fontId="1"/>
  </si>
  <si>
    <t>(2023年4月1日時点での年齢)
参加手続等に係る年齢</t>
    <rPh sb="18" eb="22">
      <t>サンカテツヅ</t>
    </rPh>
    <rPh sb="22" eb="23">
      <t>トウ</t>
    </rPh>
    <rPh sb="24" eb="25">
      <t>カカ</t>
    </rPh>
    <rPh sb="26" eb="28">
      <t>ネンレイ</t>
    </rPh>
    <phoneticPr fontId="1"/>
  </si>
  <si>
    <t>12日</t>
    <rPh sb="2" eb="3">
      <t>ニチ</t>
    </rPh>
    <phoneticPr fontId="1"/>
  </si>
  <si>
    <t>13日</t>
    <rPh sb="2" eb="3">
      <t>ニチ</t>
    </rPh>
    <phoneticPr fontId="1"/>
  </si>
  <si>
    <t>14日</t>
    <rPh sb="2" eb="3">
      <t>ニチ</t>
    </rPh>
    <phoneticPr fontId="1"/>
  </si>
  <si>
    <t>15日</t>
    <rPh sb="2" eb="3">
      <t>ニチ</t>
    </rPh>
    <phoneticPr fontId="1"/>
  </si>
  <si>
    <t>11月11日(前泊)</t>
    <phoneticPr fontId="1"/>
  </si>
  <si>
    <t>なぎなた</t>
    <phoneticPr fontId="1"/>
  </si>
  <si>
    <t>演技競技</t>
    <rPh sb="0" eb="2">
      <t>エンギ</t>
    </rPh>
    <rPh sb="2" eb="4">
      <t>キョウギ</t>
    </rPh>
    <phoneticPr fontId="1"/>
  </si>
  <si>
    <t>パークゴルフ</t>
    <phoneticPr fontId="1"/>
  </si>
  <si>
    <t>軟式野球</t>
    <rPh sb="0" eb="4">
      <t>ナンシキヤキュウ</t>
    </rPh>
    <phoneticPr fontId="1"/>
  </si>
  <si>
    <t>サーフィン</t>
    <phoneticPr fontId="1"/>
  </si>
  <si>
    <t>ボード</t>
    <phoneticPr fontId="1"/>
  </si>
  <si>
    <t>スポーツチャンバラ</t>
    <phoneticPr fontId="1"/>
  </si>
  <si>
    <t>小太刀</t>
    <rPh sb="0" eb="3">
      <t>こだち</t>
    </rPh>
    <phoneticPr fontId="12" type="Hiragana" alignment="distributed"/>
  </si>
  <si>
    <t>長剣フリー</t>
    <rPh sb="0" eb="2">
      <t>ちょうけん</t>
    </rPh>
    <phoneticPr fontId="12" type="Hiragana" alignment="distributed"/>
  </si>
  <si>
    <t>得物自由ショート</t>
    <rPh sb="0" eb="2">
      <t>えもの</t>
    </rPh>
    <rPh sb="2" eb="4">
      <t>じゆう</t>
    </rPh>
    <phoneticPr fontId="12" type="Hiragana" alignment="distributed"/>
  </si>
  <si>
    <t>得物自由ロング</t>
    <rPh sb="0" eb="2">
      <t>えもの</t>
    </rPh>
    <rPh sb="2" eb="4">
      <t>じゆう</t>
    </rPh>
    <phoneticPr fontId="12" type="Hiragana" alignment="distributed"/>
  </si>
  <si>
    <t>基本動作</t>
    <rPh sb="0" eb="2">
      <t>きほん</t>
    </rPh>
    <phoneticPr fontId="12" type="Hiragana" alignment="distributed"/>
  </si>
  <si>
    <t>太極拳</t>
    <rPh sb="0" eb="3">
      <t>タイキョクケン</t>
    </rPh>
    <phoneticPr fontId="1"/>
  </si>
  <si>
    <t>軟式野球</t>
    <rPh sb="0" eb="2">
      <t>ナンシキ</t>
    </rPh>
    <rPh sb="2" eb="4">
      <t>ヤキュウ</t>
    </rPh>
    <phoneticPr fontId="1"/>
  </si>
  <si>
    <t>ねんりんピックかながわ２０２２　【参加・宿泊・弁当・交通・手荷物・保険】申込書</t>
    <phoneticPr fontId="1"/>
  </si>
  <si>
    <t>総合開会式</t>
    <rPh sb="2" eb="5">
      <t>カイカイシキ</t>
    </rPh>
    <phoneticPr fontId="1"/>
  </si>
  <si>
    <t>（総合開会式）
入場行進参加</t>
    <rPh sb="1" eb="3">
      <t>ソウゴウ</t>
    </rPh>
    <rPh sb="3" eb="5">
      <t>カイカイ</t>
    </rPh>
    <rPh sb="5" eb="6">
      <t>シキ</t>
    </rPh>
    <rPh sb="8" eb="10">
      <t>ニュウジョウ</t>
    </rPh>
    <rPh sb="10" eb="12">
      <t>コウシン</t>
    </rPh>
    <rPh sb="12" eb="14">
      <t>サンカ</t>
    </rPh>
    <phoneticPr fontId="1"/>
  </si>
  <si>
    <t>総合閉会式参加</t>
    <rPh sb="0" eb="7">
      <t>ヘイカイシキサンカキシュ</t>
    </rPh>
    <phoneticPr fontId="1"/>
  </si>
  <si>
    <t>（総合開会式）
旗手</t>
    <phoneticPr fontId="1"/>
  </si>
  <si>
    <t>宿泊代金</t>
    <rPh sb="0" eb="2">
      <t>シュクハク</t>
    </rPh>
    <rPh sb="2" eb="4">
      <t>ダイキン</t>
    </rPh>
    <phoneticPr fontId="1"/>
  </si>
  <si>
    <t>-</t>
    <phoneticPr fontId="1"/>
  </si>
  <si>
    <t>宿泊なし</t>
    <phoneticPr fontId="1"/>
  </si>
  <si>
    <t>総合開会式参加</t>
    <rPh sb="0" eb="2">
      <t>ソウゴウ</t>
    </rPh>
    <rPh sb="2" eb="4">
      <t>カイカイ</t>
    </rPh>
    <rPh sb="4" eb="5">
      <t>シキ</t>
    </rPh>
    <rPh sb="5" eb="7">
      <t>サンカ</t>
    </rPh>
    <phoneticPr fontId="1"/>
  </si>
  <si>
    <t>黒の項目入力不可です。</t>
    <rPh sb="4" eb="6">
      <t>ニュウリョク</t>
    </rPh>
    <phoneticPr fontId="1"/>
  </si>
  <si>
    <t>⑤-1 宿泊</t>
    <phoneticPr fontId="1"/>
  </si>
  <si>
    <t>11月12日～11月14日</t>
    <rPh sb="9" eb="10">
      <t>ガツ</t>
    </rPh>
    <phoneticPr fontId="1"/>
  </si>
  <si>
    <t>⑤-２宿泊希望代金区分・11/11の懇親会希望有無も選択してください。</t>
    <phoneticPr fontId="1"/>
  </si>
  <si>
    <t>⑨ 選手団バス運行ルート</t>
    <rPh sb="7" eb="9">
      <t>ウンコウ</t>
    </rPh>
    <phoneticPr fontId="1"/>
  </si>
  <si>
    <t>⑥手荷物配送</t>
    <rPh sb="1" eb="4">
      <t>テニモツ</t>
    </rPh>
    <rPh sb="4" eb="6">
      <t>ハイソウ</t>
    </rPh>
    <phoneticPr fontId="1"/>
  </si>
  <si>
    <t>⑥-1</t>
    <phoneticPr fontId="1"/>
  </si>
  <si>
    <t>⑥-2</t>
  </si>
  <si>
    <t>⑥-3</t>
  </si>
  <si>
    <t>21,000円</t>
    <rPh sb="2" eb="7">
      <t>000エン</t>
    </rPh>
    <phoneticPr fontId="20"/>
  </si>
  <si>
    <t>A</t>
    <phoneticPr fontId="20"/>
  </si>
  <si>
    <t>19,000円</t>
    <rPh sb="2" eb="7">
      <t>000エン</t>
    </rPh>
    <phoneticPr fontId="20"/>
  </si>
  <si>
    <t>B</t>
    <phoneticPr fontId="20"/>
  </si>
  <si>
    <t>18,000円</t>
    <rPh sb="2" eb="7">
      <t>000エン</t>
    </rPh>
    <phoneticPr fontId="20"/>
  </si>
  <si>
    <t>C</t>
    <phoneticPr fontId="20"/>
  </si>
  <si>
    <t>17,000円</t>
    <rPh sb="2" eb="7">
      <t>000エン</t>
    </rPh>
    <phoneticPr fontId="20"/>
  </si>
  <si>
    <t>D</t>
    <phoneticPr fontId="20"/>
  </si>
  <si>
    <t>16,000円</t>
    <rPh sb="2" eb="7">
      <t>000エン</t>
    </rPh>
    <phoneticPr fontId="20"/>
  </si>
  <si>
    <t>E</t>
    <phoneticPr fontId="20"/>
  </si>
  <si>
    <t>15,000円</t>
    <rPh sb="2" eb="7">
      <t>000エン</t>
    </rPh>
    <phoneticPr fontId="20"/>
  </si>
  <si>
    <t>F</t>
    <phoneticPr fontId="20"/>
  </si>
  <si>
    <t>14,000円</t>
    <rPh sb="2" eb="7">
      <t>000エン</t>
    </rPh>
    <phoneticPr fontId="20"/>
  </si>
  <si>
    <t>G</t>
    <phoneticPr fontId="20"/>
  </si>
  <si>
    <t>13,000円</t>
    <rPh sb="2" eb="7">
      <t>000エン</t>
    </rPh>
    <phoneticPr fontId="20"/>
  </si>
  <si>
    <t>H</t>
    <phoneticPr fontId="20"/>
  </si>
  <si>
    <t>イ</t>
    <phoneticPr fontId="20"/>
  </si>
  <si>
    <t>19,000円</t>
    <rPh sb="6" eb="7">
      <t>エン</t>
    </rPh>
    <phoneticPr fontId="20"/>
  </si>
  <si>
    <t>16,000円</t>
    <rPh sb="6" eb="7">
      <t>エン</t>
    </rPh>
    <phoneticPr fontId="20"/>
  </si>
  <si>
    <t>15,000円</t>
    <rPh sb="6" eb="7">
      <t>エン</t>
    </rPh>
    <phoneticPr fontId="20"/>
  </si>
  <si>
    <t>14,000円</t>
    <rPh sb="6" eb="7">
      <t>エン</t>
    </rPh>
    <phoneticPr fontId="20"/>
  </si>
  <si>
    <t>13,000円</t>
    <rPh sb="6" eb="7">
      <t>エン</t>
    </rPh>
    <phoneticPr fontId="20"/>
  </si>
  <si>
    <t>12,000円</t>
    <rPh sb="6" eb="7">
      <t>エン</t>
    </rPh>
    <phoneticPr fontId="20"/>
  </si>
  <si>
    <t>11,000円</t>
    <rPh sb="6" eb="7">
      <t>エン</t>
    </rPh>
    <phoneticPr fontId="20"/>
  </si>
  <si>
    <t>10,000円</t>
    <rPh sb="6" eb="7">
      <t>エン</t>
    </rPh>
    <phoneticPr fontId="20"/>
  </si>
  <si>
    <t>9,000円</t>
    <rPh sb="5" eb="6">
      <t>エン</t>
    </rPh>
    <phoneticPr fontId="20"/>
  </si>
  <si>
    <t>S</t>
    <phoneticPr fontId="20"/>
  </si>
  <si>
    <t>A</t>
    <phoneticPr fontId="1"/>
  </si>
  <si>
    <t>B</t>
  </si>
  <si>
    <t>B</t>
    <phoneticPr fontId="1"/>
  </si>
  <si>
    <t>C</t>
  </si>
  <si>
    <t>C</t>
    <phoneticPr fontId="1"/>
  </si>
  <si>
    <t>D</t>
    <phoneticPr fontId="1"/>
  </si>
  <si>
    <t>T</t>
    <phoneticPr fontId="1"/>
  </si>
  <si>
    <t>W</t>
    <phoneticPr fontId="1"/>
  </si>
  <si>
    <t>X</t>
    <phoneticPr fontId="1"/>
  </si>
  <si>
    <t>Y</t>
    <phoneticPr fontId="1"/>
  </si>
  <si>
    <t>O</t>
    <phoneticPr fontId="1"/>
  </si>
  <si>
    <t>S</t>
    <phoneticPr fontId="1"/>
  </si>
  <si>
    <t>A</t>
  </si>
  <si>
    <t>⑩国内旅行保険ご加入タイプ</t>
    <rPh sb="8" eb="10">
      <t>カニュウ</t>
    </rPh>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</si>
  <si>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</si>
  <si>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</si>
  <si>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</si>
  <si>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</si>
  <si>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D</t>
  </si>
  <si>
    <t>E</t>
  </si>
  <si>
    <t>F</t>
  </si>
  <si>
    <t>G</t>
  </si>
  <si>
    <t>H</t>
  </si>
  <si>
    <t>J</t>
  </si>
  <si>
    <t>K</t>
  </si>
  <si>
    <t>L</t>
  </si>
  <si>
    <t>M</t>
  </si>
  <si>
    <t>N</t>
  </si>
  <si>
    <t>n</t>
    <phoneticPr fontId="1"/>
  </si>
  <si>
    <t>荷物Z</t>
    <rPh sb="0" eb="2">
      <t>ニモツ</t>
    </rPh>
    <phoneticPr fontId="1"/>
  </si>
  <si>
    <t>荷物AA</t>
    <rPh sb="0" eb="2">
      <t>ニモツ</t>
    </rPh>
    <phoneticPr fontId="1"/>
  </si>
  <si>
    <t>荷物AB</t>
    <rPh sb="0" eb="2">
      <t>ニモツ</t>
    </rPh>
    <phoneticPr fontId="1"/>
  </si>
  <si>
    <t>⑫ 備考欄（宿泊・交通用）</t>
    <rPh sb="2" eb="4">
      <t>ビコウ</t>
    </rPh>
    <rPh sb="4" eb="5">
      <t>ラン</t>
    </rPh>
    <rPh sb="6" eb="8">
      <t>シュクハク</t>
    </rPh>
    <rPh sb="9" eb="11">
      <t>コウツウ</t>
    </rPh>
    <rPh sb="11" eb="12">
      <t>ヨウ</t>
    </rPh>
    <phoneticPr fontId="1"/>
  </si>
  <si>
    <t>ア</t>
    <phoneticPr fontId="20"/>
  </si>
  <si>
    <t>ウ</t>
    <phoneticPr fontId="20"/>
  </si>
  <si>
    <t>エ</t>
    <phoneticPr fontId="20"/>
  </si>
  <si>
    <t>オ</t>
    <phoneticPr fontId="20"/>
  </si>
  <si>
    <t>カ</t>
    <phoneticPr fontId="20"/>
  </si>
  <si>
    <t>キ</t>
    <phoneticPr fontId="20"/>
  </si>
  <si>
    <t>ク</t>
    <phoneticPr fontId="20"/>
  </si>
  <si>
    <t>ケ</t>
    <phoneticPr fontId="20"/>
  </si>
  <si>
    <t>　</t>
    <phoneticPr fontId="1"/>
  </si>
  <si>
    <t>⑥-1または⑥-3
どちらかご選択下さい</t>
    <rPh sb="15" eb="17">
      <t>センタク</t>
    </rPh>
    <rPh sb="17" eb="18">
      <t>クダ</t>
    </rPh>
    <phoneticPr fontId="1"/>
  </si>
  <si>
    <t>自宅からの
　　　　事前配送</t>
    <rPh sb="0" eb="2">
      <t>ジタク</t>
    </rPh>
    <rPh sb="10" eb="12">
      <t>ジゼン</t>
    </rPh>
    <rPh sb="12" eb="14">
      <t>ハイソウ</t>
    </rPh>
    <phoneticPr fontId="1"/>
  </si>
  <si>
    <t>前泊指定宿泊施設
　　　　からの配送</t>
    <rPh sb="0" eb="2">
      <t>ゼンパク</t>
    </rPh>
    <rPh sb="2" eb="4">
      <t>シテイ</t>
    </rPh>
    <rPh sb="4" eb="6">
      <t>シュクハク</t>
    </rPh>
    <rPh sb="6" eb="8">
      <t>シセツ</t>
    </rPh>
    <rPh sb="16" eb="18">
      <t>ハイソウ</t>
    </rPh>
    <phoneticPr fontId="1"/>
  </si>
  <si>
    <t>自宅からの弓・なぎなた・
ゴルフバッグの事前配送</t>
    <rPh sb="0" eb="2">
      <t>ジタク</t>
    </rPh>
    <rPh sb="5" eb="6">
      <t>ユミ</t>
    </rPh>
    <rPh sb="20" eb="22">
      <t>ジゼン</t>
    </rPh>
    <rPh sb="22" eb="24">
      <t>ハイソウ</t>
    </rPh>
    <phoneticPr fontId="1"/>
  </si>
  <si>
    <t>囲碁</t>
    <phoneticPr fontId="26"/>
  </si>
  <si>
    <t>俳句</t>
  </si>
  <si>
    <t>スポーツウエルネス吹矢</t>
    <rPh sb="9" eb="10">
      <t>フ</t>
    </rPh>
    <rPh sb="10" eb="11">
      <t>ヤ</t>
    </rPh>
    <phoneticPr fontId="1"/>
  </si>
  <si>
    <t>⑥-2
弓・なぎなた・ゴルフバッグ
のみ配送対象</t>
    <rPh sb="4" eb="5">
      <t>ユミ</t>
    </rPh>
    <rPh sb="20" eb="24">
      <t>ハイソウタイショウ</t>
    </rPh>
    <phoneticPr fontId="20"/>
  </si>
  <si>
    <t>(日)</t>
    <rPh sb="1" eb="2">
      <t>ニチ</t>
    </rPh>
    <phoneticPr fontId="1"/>
  </si>
  <si>
    <t>選手</t>
    <phoneticPr fontId="1"/>
  </si>
  <si>
    <t>囲碁</t>
  </si>
  <si>
    <t>公益財団法人　しずおか健康長寿財団　健康増進生きがい推進課</t>
  </si>
  <si>
    <t>054</t>
  </si>
  <si>
    <t>253</t>
  </si>
  <si>
    <t>4221</t>
  </si>
  <si>
    <t>4222</t>
  </si>
  <si>
    <t>080</t>
  </si>
  <si>
    <t>2637</t>
  </si>
  <si>
    <t>2409</t>
  </si>
  <si>
    <t>nenrin@sukoyaka.or.jp</t>
  </si>
  <si>
    <t>420</t>
  </si>
  <si>
    <t>0856</t>
  </si>
  <si>
    <t>高林</t>
  </si>
  <si>
    <t>幸彦</t>
  </si>
  <si>
    <t>タカバヤシ</t>
  </si>
  <si>
    <t>ユキヒコ</t>
  </si>
  <si>
    <t>葵区駿府町1番70号</t>
  </si>
  <si>
    <t>静岡県総合社会福祉会館4階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</si>
</sst>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0##########"/>
    <numFmt numFmtId="177" formatCode="00#####"/>
    <numFmt numFmtId="178" formatCode="m/d"/>
    <numFmt numFmtId="179" formatCode="0_);[Red]\(0\)"/>
    <numFmt numFmtId="180" formatCode="0.0_);[Red]\(0.0\)"/>
  </numFmts>
  <fonts count="27" x14ac:knownFonts="1">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4"/>
      <color indexed="8"/>
      <name val="HGPｺﾞｼｯｸM"/>
      <family val="3"/>
      <charset val="128"/>
    </font>
    <font>
      <sz val="11"/>
      <color rgb="FFFF0000"/>
      <name val="ＭＳ Ｐゴシック"/>
      <family val="3"/>
      <charset val="128"/>
    </font>
    <font>
      <sz val="11"/>
      <color theme="0"/>
      <name val="ＭＳ Ｐゴシック"/>
      <family val="3"/>
      <charset val="128"/>
    </font>
    <font>
      <sz val="12"/>
      <name val="ＭＳ Ｐゴシック"/>
      <family val="3"/>
      <charset val="128"/>
    </font>
    <font>
      <sz val="6"/>
      <name val="Yu Gothic UI"/>
      <family val="2"/>
      <charset val="128"/>
    </font>
    <font>
      <sz val="14"/>
      <name val="HGPｺﾞｼｯｸM"/>
      <family val="3"/>
      <charset val="128"/>
    </font>
    <font>
      <sz val="15"/>
      <name val="HGPｺﾞｼｯｸM"/>
      <family val="3"/>
      <charset val="128"/>
    </font>
    <font>
      <sz val="11"/>
      <name val="Yu Gothic UI"/>
      <family val="2"/>
      <charset val="128"/>
    </font>
    <font>
      <sz val="11"/>
      <name val="Yu Gothic UI"/>
      <family val="3"/>
      <charset val="128"/>
    </font>
    <font>
      <sz val="11"/>
      <name val="HGPｺﾞｼｯｸM"/>
      <family val="3"/>
      <charset val="128"/>
    </font>
    <font>
      <sz val="6"/>
      <name val="游ゴシック"/>
      <family val="3"/>
      <charset val="128"/>
      <scheme val="minor"/>
    </font>
  </fonts>
  <fills count="17">
    <fill>
      <patternFill patternType="none"/>
    </fill>
    <fill>
      <patternFill patternType="gray125"/>
    </fill>
    <fill>
      <patternFill patternType="solid">
        <fgColor indexed="43"/>
        <bgColor indexed="64"/>
      </patternFill>
    </fill>
    <fill>
      <patternFill patternType="solid">
        <fgColor indexed="15"/>
        <bgColor indexed="64"/>
      </patternFill>
    </fill>
    <fill>
      <patternFill patternType="solid">
        <fgColor indexed="51"/>
        <bgColor indexed="8"/>
      </patternFill>
    </fill>
    <fill>
      <patternFill patternType="solid">
        <fgColor indexed="34"/>
        <bgColor indexed="8"/>
      </patternFill>
    </fill>
    <fill>
      <patternFill patternType="solid">
        <fgColor indexed="15"/>
        <bgColor indexed="8"/>
      </patternFill>
    </fill>
    <fill>
      <patternFill patternType="solid">
        <fgColor indexed="43"/>
        <bgColor indexed="8"/>
      </patternFill>
    </fill>
    <fill>
      <patternFill patternType="solid">
        <fgColor indexed="41"/>
        <bgColor indexed="64"/>
      </patternFill>
    </fill>
    <fill>
      <patternFill patternType="solid">
        <fgColor indexed="42"/>
        <bgColor indexed="64"/>
      </patternFill>
    </fill>
    <fill>
      <patternFill patternType="solid">
        <fgColor indexed="10"/>
        <bgColor indexed="64"/>
      </patternFill>
    </fill>
    <fill>
      <patternFill patternType="solid">
        <fgColor theme="0"/>
        <bgColor indexed="8"/>
      </patternFill>
    </fill>
    <fill>
      <patternFill patternType="solid">
        <fgColor theme="0"/>
        <bgColor indexed="64"/>
      </patternFill>
    </fill>
    <fill>
      <patternFill patternType="solid">
        <fgColor indexed="44"/>
        <bgColor indexed="64"/>
      </patternFill>
    </fill>
    <fill>
      <patternFill patternType="solid">
        <fgColor rgb="FFFFFF99"/>
        <bgColor indexed="64"/>
      </patternFill>
    </fill>
    <fill>
      <patternFill patternType="solid">
        <fgColor indexed="11"/>
        <bgColor indexed="64"/>
      </patternFill>
    </fill>
    <fill>
      <patternFill patternType="solid">
        <fgColor rgb="FFFFFF99"/>
        <bgColor indexed="8"/>
      </patternFill>
    </fill>
  </fills>
  <borders count="17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style="hair">
        <color indexed="8"/>
      </left>
      <right style="hair">
        <color indexed="8"/>
      </right>
      <top style="thin">
        <color indexed="8"/>
      </top>
      <bottom/>
      <diagonal/>
    </border>
    <border>
      <left/>
      <right style="thin">
        <color indexed="8"/>
      </right>
      <top style="thin">
        <color indexed="8"/>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8"/>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right style="hair">
        <color indexed="64"/>
      </right>
      <top style="thin">
        <color indexed="64"/>
      </top>
      <bottom style="medium">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8"/>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top style="thin">
        <color indexed="8"/>
      </top>
      <bottom style="medium">
        <color indexed="64"/>
      </bottom>
      <diagonal/>
    </border>
    <border>
      <left/>
      <right style="medium">
        <color indexed="64"/>
      </right>
      <top style="thin">
        <color indexed="8"/>
      </top>
      <bottom style="medium">
        <color indexed="64"/>
      </bottom>
      <diagonal/>
    </border>
    <border>
      <left/>
      <right style="medium">
        <color indexed="8"/>
      </right>
      <top style="thin">
        <color indexed="8"/>
      </top>
      <bottom style="medium">
        <color indexed="64"/>
      </bottom>
      <diagonal/>
    </border>
    <border>
      <left style="hair">
        <color indexed="64"/>
      </left>
      <right/>
      <top style="thin">
        <color indexed="64"/>
      </top>
      <bottom style="medium">
        <color indexed="64"/>
      </bottom>
      <diagonal/>
    </border>
    <border>
      <left style="hair">
        <color indexed="64"/>
      </left>
      <right style="hair">
        <color indexed="64"/>
      </right>
      <top/>
      <bottom style="medium">
        <color indexed="64"/>
      </bottom>
      <diagonal/>
    </border>
    <border>
      <left/>
      <right style="hair">
        <color indexed="8"/>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8"/>
      </right>
      <top style="thin">
        <color indexed="64"/>
      </top>
      <bottom style="medium">
        <color indexed="64"/>
      </bottom>
      <diagonal/>
    </border>
    <border>
      <left style="thin">
        <color indexed="8"/>
      </left>
      <right/>
      <top style="thin">
        <color indexed="64"/>
      </top>
      <bottom style="medium">
        <color indexed="64"/>
      </bottom>
      <diagonal/>
    </border>
    <border>
      <left/>
      <right style="hair">
        <color indexed="8"/>
      </right>
      <top style="thin">
        <color indexed="8"/>
      </top>
      <bottom style="thin">
        <color indexed="8"/>
      </bottom>
      <diagonal/>
    </border>
    <border>
      <left style="hair">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64"/>
      </top>
      <bottom/>
      <diagonal/>
    </border>
    <border>
      <left style="thin">
        <color indexed="8"/>
      </left>
      <right/>
      <top/>
      <bottom style="thin">
        <color indexed="64"/>
      </bottom>
      <diagonal/>
    </border>
    <border>
      <left style="hair">
        <color indexed="64"/>
      </left>
      <right style="hair">
        <color indexed="64"/>
      </right>
      <top style="thin">
        <color indexed="64"/>
      </top>
      <bottom style="hair">
        <color indexed="64"/>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64"/>
      </left>
      <right/>
      <top style="hair">
        <color indexed="64"/>
      </top>
      <bottom style="thin">
        <color indexed="64"/>
      </bottom>
      <diagonal/>
    </border>
    <border>
      <left/>
      <right style="hair">
        <color indexed="8"/>
      </right>
      <top style="thin">
        <color indexed="8"/>
      </top>
      <bottom style="thin">
        <color indexed="64"/>
      </bottom>
      <diagonal/>
    </border>
    <border>
      <left style="thin">
        <color indexed="8"/>
      </left>
      <right/>
      <top style="thin">
        <color indexed="8"/>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8"/>
      </bottom>
      <diagonal/>
    </border>
    <border>
      <left/>
      <right style="medium">
        <color indexed="8"/>
      </right>
      <top style="thin">
        <color indexed="64"/>
      </top>
      <bottom style="thin">
        <color indexed="8"/>
      </bottom>
      <diagonal/>
    </border>
    <border>
      <left/>
      <right style="medium">
        <color indexed="8"/>
      </right>
      <top style="thin">
        <color indexed="8"/>
      </top>
      <bottom style="thin">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style="thin">
        <color indexed="64"/>
      </left>
      <right/>
      <top style="thin">
        <color indexed="8"/>
      </top>
      <bottom style="thin">
        <color indexed="8"/>
      </bottom>
      <diagonal/>
    </border>
    <border>
      <left style="thin">
        <color indexed="64"/>
      </left>
      <right/>
      <top style="thin">
        <color indexed="8"/>
      </top>
      <bottom style="medium">
        <color indexed="64"/>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right style="thin">
        <color indexed="64"/>
      </right>
      <top style="thin">
        <color indexed="8"/>
      </top>
      <bottom style="thin">
        <color indexed="8"/>
      </bottom>
      <diagonal/>
    </border>
    <border>
      <left/>
      <right style="thin">
        <color indexed="64"/>
      </right>
      <top style="thin">
        <color indexed="8"/>
      </top>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hair">
        <color indexed="64"/>
      </left>
      <right/>
      <top style="medium">
        <color indexed="64"/>
      </top>
      <bottom style="thin">
        <color indexed="64"/>
      </bottom>
      <diagonal/>
    </border>
    <border>
      <left style="hair">
        <color indexed="64"/>
      </left>
      <right style="hair">
        <color indexed="64"/>
      </right>
      <top/>
      <bottom style="thin">
        <color indexed="8"/>
      </bottom>
      <diagonal/>
    </border>
    <border>
      <left style="hair">
        <color indexed="64"/>
      </left>
      <right/>
      <top/>
      <bottom style="thin">
        <color indexed="8"/>
      </bottom>
      <diagonal/>
    </border>
    <border>
      <left style="hair">
        <color indexed="64"/>
      </left>
      <right style="hair">
        <color indexed="8"/>
      </right>
      <top style="thin">
        <color indexed="64"/>
      </top>
      <bottom style="hair">
        <color indexed="64"/>
      </bottom>
      <diagonal/>
    </border>
    <border>
      <left style="thin">
        <color indexed="64"/>
      </left>
      <right style="hair">
        <color indexed="64"/>
      </right>
      <top style="hair">
        <color indexed="64"/>
      </top>
      <bottom style="thin">
        <color indexed="8"/>
      </bottom>
      <diagonal/>
    </border>
    <border>
      <left style="hair">
        <color indexed="64"/>
      </left>
      <right style="hair">
        <color indexed="64"/>
      </right>
      <top style="hair">
        <color indexed="64"/>
      </top>
      <bottom style="thin">
        <color indexed="8"/>
      </bottom>
      <diagonal/>
    </border>
    <border>
      <left style="hair">
        <color indexed="64"/>
      </left>
      <right style="thin">
        <color indexed="64"/>
      </right>
      <top style="hair">
        <color indexed="64"/>
      </top>
      <bottom style="thin">
        <color indexed="8"/>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style="thin">
        <color indexed="64"/>
      </right>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thin">
        <color indexed="8"/>
      </left>
      <right style="hair">
        <color indexed="64"/>
      </right>
      <top style="thin">
        <color indexed="64"/>
      </top>
      <bottom/>
      <diagonal/>
    </border>
    <border>
      <left style="thin">
        <color indexed="8"/>
      </left>
      <right style="hair">
        <color indexed="64"/>
      </right>
      <top/>
      <bottom style="medium">
        <color indexed="64"/>
      </bottom>
      <diagonal/>
    </border>
    <border>
      <left style="thin">
        <color indexed="64"/>
      </left>
      <right style="thin">
        <color indexed="8"/>
      </right>
      <top style="thin">
        <color indexed="64"/>
      </top>
      <bottom/>
      <diagonal/>
    </border>
    <border>
      <left/>
      <right style="thin">
        <color indexed="64"/>
      </right>
      <top style="thin">
        <color indexed="8"/>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right style="medium">
        <color indexed="64"/>
      </right>
      <top style="thin">
        <color indexed="64"/>
      </top>
      <bottom style="thin">
        <color indexed="8"/>
      </bottom>
      <diagonal/>
    </border>
    <border>
      <left/>
      <right style="thin">
        <color indexed="64"/>
      </right>
      <top style="thin">
        <color indexed="64"/>
      </top>
      <bottom style="thin">
        <color indexed="8"/>
      </bottom>
      <diagonal/>
    </border>
    <border>
      <left/>
      <right style="thin">
        <color indexed="8"/>
      </right>
      <top style="thin">
        <color indexed="8"/>
      </top>
      <bottom style="medium">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right style="thin">
        <color indexed="64"/>
      </right>
      <top style="hair">
        <color indexed="64"/>
      </top>
      <bottom style="hair">
        <color indexed="64"/>
      </bottom>
      <diagonal/>
    </border>
    <border>
      <left style="medium">
        <color indexed="8"/>
      </left>
      <right/>
      <top style="thin">
        <color indexed="8"/>
      </top>
      <bottom/>
      <diagonal/>
    </border>
    <border>
      <left/>
      <right style="medium">
        <color indexed="8"/>
      </right>
      <top style="thin">
        <color indexed="8"/>
      </top>
      <bottom/>
      <diagonal/>
    </border>
    <border>
      <left style="hair">
        <color indexed="8"/>
      </left>
      <right style="hair">
        <color indexed="8"/>
      </right>
      <top/>
      <bottom style="medium">
        <color indexed="64"/>
      </bottom>
      <diagonal/>
    </border>
    <border diagonalUp="1">
      <left style="medium">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hair">
        <color indexed="8"/>
      </left>
      <right/>
      <top style="thin">
        <color indexed="8"/>
      </top>
      <bottom/>
      <diagonal/>
    </border>
    <border>
      <left/>
      <right style="thin">
        <color indexed="8"/>
      </right>
      <top style="thin">
        <color indexed="64"/>
      </top>
      <bottom/>
      <diagonal/>
    </border>
    <border>
      <left/>
      <right style="thin">
        <color indexed="64"/>
      </right>
      <top style="medium">
        <color indexed="64"/>
      </top>
      <bottom/>
      <diagonal/>
    </border>
  </borders>
  <cellStyleXfs count="1">
    <xf numFmtId="0" fontId="0" fillId="0" borderId="0">
      <alignment vertical="center"/>
    </xf>
  </cellStyleXfs>
  <cellXfs count="625">
    <xf numFmtId="0" fontId="0" fillId="0" borderId="0" xfId="0">
      <alignment vertical="center"/>
    </xf>
    <xf numFmtId="0" fontId="6" fillId="14" borderId="1" xfId="0" applyFont="1" applyFill="1" applyBorder="1" applyAlignment="1" applyProtection="1">
      <alignment horizontal="center" vertical="center"/>
      <protection locked="0"/>
    </xf>
    <xf numFmtId="0" fontId="6" fillId="14" borderId="146" xfId="0" applyFont="1" applyFill="1" applyBorder="1" applyAlignment="1" applyProtection="1">
      <alignment horizontal="center" vertical="center"/>
      <protection locked="0"/>
    </xf>
    <xf numFmtId="0" fontId="6" fillId="14" borderId="147" xfId="0" applyFont="1" applyFill="1" applyBorder="1" applyAlignment="1" applyProtection="1">
      <alignment horizontal="center" vertical="center"/>
      <protection locked="0"/>
    </xf>
    <xf numFmtId="0" fontId="0" fillId="0" borderId="0" xfId="0" applyProtection="1">
      <alignment vertical="center"/>
    </xf>
    <xf numFmtId="0" fontId="2" fillId="0" borderId="0" xfId="0" applyFont="1" applyProtection="1">
      <alignment vertical="center"/>
    </xf>
    <xf numFmtId="0" fontId="3" fillId="0" borderId="0" xfId="0" applyFont="1" applyProtection="1">
      <alignment vertical="center"/>
    </xf>
    <xf numFmtId="0" fontId="11" fillId="9" borderId="1" xfId="0" applyFont="1" applyFill="1" applyBorder="1" applyAlignment="1" applyProtection="1">
      <alignment vertical="center" shrinkToFit="1"/>
    </xf>
    <xf numFmtId="0" fontId="14" fillId="0" borderId="0" xfId="0" applyFont="1" applyProtection="1">
      <alignment vertical="center"/>
    </xf>
    <xf numFmtId="0" fontId="5" fillId="0" borderId="0" xfId="0" applyFont="1" applyProtection="1">
      <alignment vertical="center"/>
    </xf>
    <xf numFmtId="0" fontId="0" fillId="0" borderId="0" xfId="0" applyFill="1" applyProtection="1">
      <alignment vertical="center"/>
    </xf>
    <xf numFmtId="0" fontId="6" fillId="0" borderId="1" xfId="0" applyFont="1" applyFill="1" applyBorder="1" applyProtection="1">
      <alignment vertical="center"/>
    </xf>
    <xf numFmtId="0" fontId="3" fillId="0" borderId="0" xfId="0" applyFont="1" applyFill="1" applyProtection="1">
      <alignment vertical="center"/>
    </xf>
    <xf numFmtId="0" fontId="0" fillId="0" borderId="0" xfId="0" applyFont="1" applyFill="1" applyProtection="1">
      <alignment vertical="center"/>
    </xf>
    <xf numFmtId="0" fontId="6" fillId="0" borderId="3" xfId="0" applyFont="1" applyFill="1" applyBorder="1" applyAlignment="1" applyProtection="1">
      <alignment horizontal="center" vertical="center" shrinkToFit="1"/>
    </xf>
    <xf numFmtId="176" fontId="7" fillId="0" borderId="4" xfId="0" applyNumberFormat="1" applyFont="1" applyFill="1" applyBorder="1" applyAlignment="1" applyProtection="1">
      <alignment horizontal="center" vertical="center" shrinkToFit="1"/>
    </xf>
    <xf numFmtId="0" fontId="7" fillId="0" borderId="8" xfId="0" applyFont="1" applyBorder="1" applyAlignment="1" applyProtection="1">
      <alignment horizontal="center" vertical="center" shrinkToFit="1"/>
    </xf>
    <xf numFmtId="0" fontId="7" fillId="0" borderId="0" xfId="0" applyFont="1" applyFill="1" applyAlignment="1" applyProtection="1">
      <alignment vertical="center" shrinkToFit="1"/>
    </xf>
    <xf numFmtId="0" fontId="6" fillId="0" borderId="9" xfId="0" applyFont="1" applyFill="1" applyBorder="1" applyAlignment="1" applyProtection="1">
      <alignment horizontal="center" vertical="center" shrinkToFit="1"/>
    </xf>
    <xf numFmtId="176" fontId="7" fillId="0" borderId="5" xfId="0" applyNumberFormat="1" applyFont="1" applyFill="1" applyBorder="1" applyAlignment="1" applyProtection="1">
      <alignment horizontal="center" vertical="center" shrinkToFit="1"/>
    </xf>
    <xf numFmtId="0" fontId="7" fillId="0" borderId="20" xfId="0" applyFont="1" applyBorder="1" applyAlignment="1" applyProtection="1">
      <alignment vertical="center" shrinkToFit="1"/>
    </xf>
    <xf numFmtId="0" fontId="6" fillId="0" borderId="2" xfId="0" applyFont="1" applyFill="1" applyBorder="1" applyAlignment="1" applyProtection="1">
      <alignment horizontal="center" vertical="center" shrinkToFit="1"/>
    </xf>
    <xf numFmtId="0" fontId="18" fillId="0" borderId="0" xfId="0" applyFont="1" applyFill="1" applyProtection="1">
      <alignment vertical="center"/>
    </xf>
    <xf numFmtId="0" fontId="19" fillId="0" borderId="0" xfId="0" applyFont="1" applyProtection="1">
      <alignment vertical="center"/>
    </xf>
    <xf numFmtId="0" fontId="7" fillId="12" borderId="66" xfId="0" applyFont="1" applyFill="1" applyBorder="1" applyProtection="1">
      <alignment vertical="center"/>
    </xf>
    <xf numFmtId="0" fontId="0" fillId="12" borderId="66" xfId="0" applyFill="1" applyBorder="1" applyProtection="1">
      <alignment vertical="center"/>
    </xf>
    <xf numFmtId="0" fontId="0" fillId="12" borderId="67" xfId="0" applyFill="1" applyBorder="1" applyProtection="1">
      <alignment vertical="center"/>
    </xf>
    <xf numFmtId="0" fontId="7" fillId="12" borderId="0" xfId="0" applyFont="1" applyFill="1" applyProtection="1">
      <alignment vertical="center"/>
    </xf>
    <xf numFmtId="0" fontId="0" fillId="12" borderId="0" xfId="0" applyFill="1" applyProtection="1">
      <alignment vertical="center"/>
    </xf>
    <xf numFmtId="0" fontId="0" fillId="12" borderId="68" xfId="0" applyFill="1" applyBorder="1" applyProtection="1">
      <alignment vertical="center"/>
    </xf>
    <xf numFmtId="0" fontId="6" fillId="0" borderId="61" xfId="0" applyFont="1" applyFill="1" applyBorder="1" applyAlignment="1" applyProtection="1">
      <alignment horizontal="center" vertical="center" shrinkToFit="1"/>
    </xf>
    <xf numFmtId="0" fontId="6" fillId="0" borderId="112" xfId="0" applyFont="1" applyFill="1" applyBorder="1" applyAlignment="1" applyProtection="1">
      <alignment horizontal="center" vertical="center" shrinkToFit="1"/>
    </xf>
    <xf numFmtId="0" fontId="6" fillId="0" borderId="56" xfId="0" applyFont="1" applyFill="1" applyBorder="1" applyAlignment="1" applyProtection="1">
      <alignment horizontal="center" vertical="center" shrinkToFit="1"/>
    </xf>
    <xf numFmtId="0" fontId="6" fillId="0" borderId="137" xfId="0" applyFont="1" applyFill="1" applyBorder="1" applyAlignment="1" applyProtection="1">
      <alignment horizontal="center" vertical="center" shrinkToFit="1"/>
    </xf>
    <xf numFmtId="0" fontId="6" fillId="0" borderId="141" xfId="0" applyFont="1" applyFill="1" applyBorder="1" applyAlignment="1" applyProtection="1">
      <alignment horizontal="center" vertical="center" shrinkToFit="1"/>
    </xf>
    <xf numFmtId="0" fontId="7" fillId="12" borderId="69" xfId="0" applyFont="1" applyFill="1" applyBorder="1" applyProtection="1">
      <alignment vertical="center"/>
    </xf>
    <xf numFmtId="0" fontId="0" fillId="12" borderId="69" xfId="0" applyFill="1" applyBorder="1" applyProtection="1">
      <alignment vertical="center"/>
    </xf>
    <xf numFmtId="0" fontId="0" fillId="12" borderId="70" xfId="0" applyFill="1" applyBorder="1" applyProtection="1">
      <alignment vertical="center"/>
    </xf>
    <xf numFmtId="0" fontId="7" fillId="0" borderId="10" xfId="0" applyFont="1" applyFill="1" applyBorder="1" applyAlignment="1" applyProtection="1">
      <alignment horizontal="center" vertical="center" shrinkToFit="1"/>
    </xf>
    <xf numFmtId="0" fontId="7" fillId="0" borderId="53" xfId="0" applyFont="1" applyFill="1" applyBorder="1" applyAlignment="1" applyProtection="1">
      <alignment horizontal="center" vertical="center" shrinkToFit="1"/>
    </xf>
    <xf numFmtId="0" fontId="7" fillId="0" borderId="54" xfId="0" applyFont="1" applyFill="1" applyBorder="1" applyAlignment="1" applyProtection="1">
      <alignment horizontal="center" vertical="center" shrinkToFit="1"/>
    </xf>
    <xf numFmtId="0" fontId="7" fillId="0" borderId="16" xfId="0" applyFont="1" applyFill="1" applyBorder="1" applyAlignment="1" applyProtection="1">
      <alignment horizontal="center" vertical="center" shrinkToFit="1"/>
    </xf>
    <xf numFmtId="0" fontId="7" fillId="0" borderId="17" xfId="0" applyFont="1" applyFill="1" applyBorder="1" applyAlignment="1" applyProtection="1">
      <alignment horizontal="center" vertical="center" shrinkToFit="1"/>
    </xf>
    <xf numFmtId="0" fontId="7" fillId="0" borderId="135" xfId="0" applyFont="1" applyFill="1" applyBorder="1" applyAlignment="1" applyProtection="1">
      <alignment horizontal="center" vertical="center" shrinkToFit="1"/>
    </xf>
    <xf numFmtId="0" fontId="7" fillId="0" borderId="136" xfId="0" applyFont="1" applyFill="1" applyBorder="1" applyAlignment="1" applyProtection="1">
      <alignment horizontal="center" vertical="center" shrinkToFit="1"/>
    </xf>
    <xf numFmtId="0" fontId="7" fillId="0" borderId="138" xfId="0" applyFont="1" applyFill="1" applyBorder="1" applyAlignment="1" applyProtection="1">
      <alignment horizontal="center" vertical="center" shrinkToFit="1"/>
    </xf>
    <xf numFmtId="0" fontId="7" fillId="0" borderId="139" xfId="0" applyFont="1" applyFill="1" applyBorder="1" applyAlignment="1" applyProtection="1">
      <alignment horizontal="center" vertical="center" shrinkToFit="1"/>
    </xf>
    <xf numFmtId="0" fontId="7" fillId="0" borderId="140" xfId="0" applyFont="1" applyFill="1" applyBorder="1" applyAlignment="1" applyProtection="1">
      <alignment horizontal="center" vertical="center" shrinkToFit="1"/>
    </xf>
    <xf numFmtId="0" fontId="7" fillId="13" borderId="42" xfId="0" applyFont="1" applyFill="1" applyBorder="1" applyProtection="1">
      <alignment vertical="center"/>
    </xf>
    <xf numFmtId="0" fontId="7" fillId="13" borderId="43" xfId="0" applyFont="1" applyFill="1" applyBorder="1" applyProtection="1">
      <alignment vertical="center"/>
    </xf>
    <xf numFmtId="56" fontId="22" fillId="0" borderId="21" xfId="0" applyNumberFormat="1" applyFont="1" applyBorder="1" applyAlignment="1" applyProtection="1">
      <alignment horizontal="center" vertical="top" wrapText="1"/>
    </xf>
    <xf numFmtId="0" fontId="7" fillId="0" borderId="18"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0" fontId="7" fillId="0" borderId="131" xfId="0" applyFont="1" applyFill="1" applyBorder="1" applyAlignment="1" applyProtection="1">
      <alignment horizontal="center" vertical="center"/>
    </xf>
    <xf numFmtId="0" fontId="7" fillId="13" borderId="1" xfId="0" applyFont="1" applyFill="1" applyBorder="1" applyAlignment="1" applyProtection="1">
      <alignment horizontal="center" vertical="center"/>
    </xf>
    <xf numFmtId="0" fontId="7" fillId="13" borderId="10" xfId="0" applyFont="1" applyFill="1" applyBorder="1" applyAlignment="1" applyProtection="1">
      <alignment horizontal="center" vertical="center"/>
    </xf>
    <xf numFmtId="0" fontId="6" fillId="0" borderId="103" xfId="0" applyFont="1" applyBorder="1" applyAlignment="1" applyProtection="1">
      <alignment horizontal="center" vertical="top" textRotation="255" wrapText="1"/>
    </xf>
    <xf numFmtId="0" fontId="25" fillId="0" borderId="103" xfId="0" applyFont="1" applyBorder="1" applyAlignment="1" applyProtection="1">
      <alignment horizontal="center" vertical="center" textRotation="255" wrapText="1"/>
    </xf>
    <xf numFmtId="0" fontId="6" fillId="0" borderId="103" xfId="0" applyFont="1" applyBorder="1" applyAlignment="1" applyProtection="1">
      <alignment vertical="top" textRotation="255" wrapText="1"/>
    </xf>
    <xf numFmtId="0" fontId="7" fillId="0" borderId="104" xfId="0" applyFont="1" applyFill="1" applyBorder="1" applyAlignment="1" applyProtection="1">
      <alignment horizontal="center" vertical="center"/>
    </xf>
    <xf numFmtId="0" fontId="7" fillId="0" borderId="168" xfId="0" applyFont="1" applyFill="1" applyBorder="1" applyAlignment="1" applyProtection="1">
      <alignment horizontal="center" vertical="center"/>
    </xf>
    <xf numFmtId="0" fontId="7" fillId="0" borderId="89" xfId="0" applyFont="1" applyFill="1" applyBorder="1" applyAlignment="1" applyProtection="1">
      <alignment horizontal="center" vertical="center"/>
    </xf>
    <xf numFmtId="0" fontId="6" fillId="0" borderId="142" xfId="0" applyFont="1" applyFill="1" applyBorder="1" applyAlignment="1" applyProtection="1">
      <alignment horizontal="center" vertical="center" shrinkToFit="1"/>
    </xf>
    <xf numFmtId="178" fontId="6" fillId="0" borderId="101" xfId="0" applyNumberFormat="1" applyFont="1" applyFill="1" applyBorder="1" applyAlignment="1" applyProtection="1">
      <alignment horizontal="center" vertical="center" shrinkToFit="1"/>
    </xf>
    <xf numFmtId="178" fontId="6" fillId="0" borderId="143" xfId="0" applyNumberFormat="1" applyFont="1" applyFill="1" applyBorder="1" applyAlignment="1" applyProtection="1">
      <alignment horizontal="center" vertical="center" shrinkToFit="1"/>
    </xf>
    <xf numFmtId="178" fontId="6" fillId="0" borderId="30" xfId="0" applyNumberFormat="1" applyFont="1" applyFill="1" applyBorder="1" applyAlignment="1" applyProtection="1">
      <alignment horizontal="center" vertical="center" shrinkToFit="1"/>
    </xf>
    <xf numFmtId="178" fontId="6" fillId="0" borderId="144" xfId="0" applyNumberFormat="1" applyFont="1" applyFill="1" applyBorder="1" applyAlignment="1" applyProtection="1">
      <alignment horizontal="center" vertical="center" shrinkToFit="1"/>
    </xf>
    <xf numFmtId="178" fontId="6" fillId="0" borderId="32" xfId="0" applyNumberFormat="1" applyFont="1" applyFill="1" applyBorder="1" applyAlignment="1" applyProtection="1">
      <alignment horizontal="center" vertical="center" shrinkToFit="1"/>
    </xf>
    <xf numFmtId="178" fontId="6" fillId="0" borderId="73" xfId="0" applyNumberFormat="1" applyFont="1" applyFill="1" applyBorder="1" applyAlignment="1" applyProtection="1">
      <alignment horizontal="center" vertical="center" shrinkToFit="1"/>
    </xf>
    <xf numFmtId="0" fontId="6" fillId="0" borderId="32" xfId="0" applyFont="1" applyFill="1" applyBorder="1" applyAlignment="1" applyProtection="1">
      <alignment horizontal="center" vertical="center" shrinkToFit="1"/>
    </xf>
    <xf numFmtId="0" fontId="6" fillId="0" borderId="144" xfId="0" applyFont="1" applyFill="1" applyBorder="1" applyAlignment="1" applyProtection="1">
      <alignment horizontal="center" vertical="center" shrinkToFit="1"/>
    </xf>
    <xf numFmtId="0" fontId="6" fillId="0" borderId="101" xfId="0" applyFont="1" applyFill="1" applyBorder="1" applyAlignment="1" applyProtection="1">
      <alignment horizontal="center" vertical="center" shrinkToFit="1"/>
    </xf>
    <xf numFmtId="0" fontId="6" fillId="0" borderId="143" xfId="0" applyFont="1" applyFill="1" applyBorder="1" applyAlignment="1" applyProtection="1">
      <alignment horizontal="center" vertical="center" shrinkToFit="1"/>
    </xf>
    <xf numFmtId="0" fontId="7" fillId="2" borderId="29" xfId="0" applyFont="1" applyFill="1" applyBorder="1" applyAlignment="1" applyProtection="1">
      <alignment vertical="top" textRotation="255"/>
    </xf>
    <xf numFmtId="0" fontId="7" fillId="2" borderId="29" xfId="0" applyFont="1" applyFill="1" applyBorder="1" applyAlignment="1" applyProtection="1">
      <alignment vertical="top" textRotation="255" shrinkToFit="1"/>
    </xf>
    <xf numFmtId="0" fontId="7" fillId="0" borderId="29" xfId="0" applyFont="1" applyBorder="1" applyAlignment="1" applyProtection="1">
      <alignment vertical="top" textRotation="255"/>
    </xf>
    <xf numFmtId="0" fontId="7" fillId="0" borderId="29" xfId="0" applyFont="1" applyBorder="1" applyAlignment="1" applyProtection="1">
      <alignment vertical="top" textRotation="255" wrapText="1"/>
    </xf>
    <xf numFmtId="0" fontId="6" fillId="15" borderId="29" xfId="0" applyFont="1" applyFill="1" applyBorder="1" applyAlignment="1" applyProtection="1">
      <alignment vertical="top" textRotation="255"/>
    </xf>
    <xf numFmtId="0" fontId="6" fillId="2" borderId="29" xfId="0" applyFont="1" applyFill="1" applyBorder="1" applyAlignment="1" applyProtection="1">
      <alignment vertical="top" textRotation="255" wrapText="1"/>
    </xf>
    <xf numFmtId="0" fontId="7" fillId="2" borderId="29" xfId="0" applyFont="1" applyFill="1" applyBorder="1" applyAlignment="1" applyProtection="1">
      <alignment vertical="top" textRotation="255" wrapText="1"/>
    </xf>
    <xf numFmtId="0" fontId="7" fillId="13" borderId="29" xfId="0" applyFont="1" applyFill="1" applyBorder="1" applyAlignment="1" applyProtection="1">
      <alignment horizontal="center" vertical="top" textRotation="255"/>
    </xf>
    <xf numFmtId="0" fontId="7" fillId="13" borderId="29" xfId="0" applyFont="1" applyFill="1" applyBorder="1" applyAlignment="1" applyProtection="1">
      <alignment horizontal="center" vertical="top" textRotation="255" wrapText="1"/>
    </xf>
    <xf numFmtId="0" fontId="7" fillId="13" borderId="3" xfId="0" applyFont="1" applyFill="1" applyBorder="1" applyAlignment="1" applyProtection="1">
      <alignment horizontal="center" vertical="top" textRotation="255"/>
    </xf>
    <xf numFmtId="0" fontId="7" fillId="13" borderId="29" xfId="0" applyFont="1" applyFill="1" applyBorder="1" applyAlignment="1" applyProtection="1">
      <alignment horizontal="center" vertical="top" textRotation="255" shrinkToFit="1"/>
    </xf>
    <xf numFmtId="0" fontId="6" fillId="0" borderId="21" xfId="0" applyFont="1" applyFill="1" applyBorder="1" applyAlignment="1" applyProtection="1">
      <alignment horizontal="center" vertical="center" shrinkToFit="1"/>
    </xf>
    <xf numFmtId="0" fontId="6" fillId="0" borderId="10" xfId="0" applyFont="1" applyFill="1" applyBorder="1" applyAlignment="1" applyProtection="1">
      <alignment horizontal="center" vertical="center" shrinkToFit="1"/>
    </xf>
    <xf numFmtId="0" fontId="7" fillId="0" borderId="0" xfId="0" applyFont="1" applyFill="1" applyProtection="1">
      <alignment vertical="center"/>
    </xf>
    <xf numFmtId="0" fontId="7" fillId="0" borderId="50" xfId="0" applyFont="1" applyBorder="1" applyAlignment="1" applyProtection="1">
      <alignment horizontal="left" vertical="top"/>
    </xf>
    <xf numFmtId="0" fontId="7" fillId="0" borderId="0" xfId="0" applyFont="1" applyAlignment="1" applyProtection="1">
      <alignment horizontal="left" vertical="top"/>
    </xf>
    <xf numFmtId="0" fontId="7" fillId="0" borderId="0" xfId="0" applyFont="1" applyProtection="1">
      <alignment vertical="center"/>
    </xf>
    <xf numFmtId="49" fontId="7" fillId="4" borderId="33" xfId="0" applyNumberFormat="1" applyFont="1" applyFill="1" applyBorder="1" applyAlignment="1" applyProtection="1">
      <alignment horizontal="center" vertical="top"/>
    </xf>
    <xf numFmtId="49" fontId="7" fillId="4" borderId="34" xfId="0" applyNumberFormat="1" applyFont="1" applyFill="1" applyBorder="1" applyAlignment="1" applyProtection="1">
      <alignment horizontal="center" vertical="top"/>
    </xf>
    <xf numFmtId="49" fontId="7" fillId="5" borderId="35" xfId="0" applyNumberFormat="1" applyFont="1" applyFill="1" applyBorder="1" applyAlignment="1" applyProtection="1">
      <alignment horizontal="center" vertical="top"/>
    </xf>
    <xf numFmtId="49" fontId="7" fillId="5" borderId="36" xfId="0" applyNumberFormat="1" applyFont="1" applyFill="1" applyBorder="1" applyAlignment="1" applyProtection="1">
      <alignment horizontal="center" vertical="top"/>
    </xf>
    <xf numFmtId="49" fontId="7" fillId="5" borderId="37" xfId="0" applyNumberFormat="1" applyFont="1" applyFill="1" applyBorder="1" applyAlignment="1" applyProtection="1">
      <alignment horizontal="center" vertical="top"/>
    </xf>
    <xf numFmtId="49" fontId="7" fillId="5" borderId="38" xfId="0" applyNumberFormat="1" applyFont="1" applyFill="1" applyBorder="1" applyAlignment="1" applyProtection="1">
      <alignment horizontal="center" vertical="top"/>
    </xf>
    <xf numFmtId="0" fontId="7" fillId="0" borderId="39" xfId="0" applyFont="1" applyBorder="1" applyProtection="1">
      <alignment vertical="center"/>
    </xf>
    <xf numFmtId="0" fontId="7" fillId="0" borderId="40" xfId="0" applyFont="1" applyBorder="1" applyProtection="1">
      <alignment vertical="center"/>
    </xf>
    <xf numFmtId="0" fontId="7" fillId="0" borderId="41" xfId="0" applyFont="1" applyBorder="1" applyProtection="1">
      <alignment vertical="center"/>
    </xf>
    <xf numFmtId="0" fontId="7" fillId="0" borderId="13" xfId="0" applyFont="1" applyBorder="1" applyProtection="1">
      <alignment vertical="center"/>
    </xf>
    <xf numFmtId="0" fontId="7" fillId="0" borderId="14" xfId="0" applyFont="1" applyBorder="1" applyProtection="1">
      <alignment vertical="center"/>
    </xf>
    <xf numFmtId="0" fontId="9" fillId="0" borderId="18" xfId="0" applyFont="1" applyBorder="1" applyAlignment="1" applyProtection="1">
      <alignment horizontal="center" vertical="center" wrapText="1" shrinkToFit="1"/>
    </xf>
    <xf numFmtId="0" fontId="9" fillId="0" borderId="1" xfId="0" applyFont="1" applyBorder="1" applyAlignment="1" applyProtection="1">
      <alignment horizontal="center" vertical="center" shrinkToFit="1"/>
    </xf>
    <xf numFmtId="0" fontId="10" fillId="0" borderId="0" xfId="0" applyFont="1" applyProtection="1">
      <alignment vertical="center"/>
    </xf>
    <xf numFmtId="0" fontId="10" fillId="6" borderId="1" xfId="0" quotePrefix="1" applyFont="1" applyFill="1" applyBorder="1" applyAlignment="1" applyProtection="1">
      <alignment horizontal="center" vertical="center"/>
    </xf>
    <xf numFmtId="0" fontId="10" fillId="7" borderId="1" xfId="0" applyFont="1" applyFill="1" applyBorder="1" applyAlignment="1" applyProtection="1">
      <alignment horizontal="center" vertical="center"/>
    </xf>
    <xf numFmtId="0" fontId="9" fillId="0" borderId="10" xfId="0" quotePrefix="1" applyFont="1" applyBorder="1" applyProtection="1">
      <alignment vertical="center"/>
    </xf>
    <xf numFmtId="0" fontId="10" fillId="0" borderId="42" xfId="0" applyFont="1" applyBorder="1" applyProtection="1">
      <alignment vertical="center"/>
    </xf>
    <xf numFmtId="0" fontId="10" fillId="0" borderId="43" xfId="0" applyFont="1" applyBorder="1" applyProtection="1">
      <alignment vertical="center"/>
    </xf>
    <xf numFmtId="0" fontId="9" fillId="0" borderId="27" xfId="0" applyFont="1" applyBorder="1" applyProtection="1">
      <alignment vertical="center"/>
    </xf>
    <xf numFmtId="0" fontId="9" fillId="0" borderId="10" xfId="0" applyFont="1" applyBorder="1" applyProtection="1">
      <alignment vertical="center"/>
    </xf>
    <xf numFmtId="0" fontId="9" fillId="0" borderId="44" xfId="0" applyFont="1" applyBorder="1" applyProtection="1">
      <alignment vertical="center"/>
    </xf>
    <xf numFmtId="0" fontId="0" fillId="3" borderId="0" xfId="0" applyFill="1" applyProtection="1">
      <alignment vertical="center"/>
    </xf>
    <xf numFmtId="14" fontId="0" fillId="0" borderId="0" xfId="0" applyNumberFormat="1" applyProtection="1">
      <alignment vertical="center"/>
    </xf>
    <xf numFmtId="0" fontId="17" fillId="0" borderId="0" xfId="0" applyFont="1" applyAlignment="1" applyProtection="1">
      <alignment horizontal="center" vertical="center"/>
    </xf>
    <xf numFmtId="0" fontId="0" fillId="0" borderId="0" xfId="0" applyAlignment="1" applyProtection="1">
      <alignment horizontal="center" vertical="center"/>
    </xf>
    <xf numFmtId="0" fontId="0" fillId="0" borderId="1" xfId="0" applyBorder="1" applyAlignment="1" applyProtection="1">
      <alignment vertical="center" wrapText="1"/>
    </xf>
    <xf numFmtId="0" fontId="0" fillId="0" borderId="1" xfId="0" applyBorder="1" applyProtection="1">
      <alignment vertical="center"/>
    </xf>
    <xf numFmtId="0" fontId="0" fillId="0" borderId="0" xfId="0" applyAlignment="1" applyProtection="1">
      <alignment vertical="center" wrapText="1"/>
    </xf>
    <xf numFmtId="0" fontId="0" fillId="9" borderId="1" xfId="0" applyFill="1" applyBorder="1" applyProtection="1">
      <alignment vertical="center"/>
    </xf>
    <xf numFmtId="0" fontId="0" fillId="8" borderId="1" xfId="0" applyFill="1" applyBorder="1" applyAlignment="1" applyProtection="1">
      <alignment vertical="center" shrinkToFit="1"/>
    </xf>
    <xf numFmtId="0" fontId="17" fillId="0" borderId="0" xfId="0" applyFont="1" applyProtection="1">
      <alignment vertical="center"/>
    </xf>
    <xf numFmtId="0" fontId="0" fillId="0" borderId="1" xfId="0" applyBorder="1" applyAlignment="1" applyProtection="1">
      <alignment horizontal="center" vertical="center"/>
    </xf>
    <xf numFmtId="0" fontId="23" fillId="0" borderId="1" xfId="0" applyFont="1" applyBorder="1" applyAlignment="1" applyProtection="1">
      <alignment horizontal="left" vertical="center"/>
    </xf>
    <xf numFmtId="0" fontId="23"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17" fillId="0" borderId="0" xfId="0" applyFont="1" applyAlignment="1" applyProtection="1">
      <alignment vertical="center" shrinkToFit="1"/>
    </xf>
    <xf numFmtId="0" fontId="24" fillId="0" borderId="1" xfId="0" applyFont="1" applyBorder="1" applyAlignment="1" applyProtection="1">
      <alignment horizontal="left" vertical="center"/>
    </xf>
    <xf numFmtId="0" fontId="24" fillId="0" borderId="0" xfId="0" applyFont="1" applyBorder="1" applyAlignment="1" applyProtection="1">
      <alignment horizontal="center" vertical="center"/>
    </xf>
    <xf numFmtId="0" fontId="24" fillId="0" borderId="1" xfId="0" applyFont="1" applyBorder="1" applyProtection="1">
      <alignment vertical="center"/>
    </xf>
    <xf numFmtId="0" fontId="24" fillId="0" borderId="0" xfId="0" applyFont="1" applyBorder="1" applyProtection="1">
      <alignment vertical="center"/>
    </xf>
    <xf numFmtId="0" fontId="0" fillId="0" borderId="0" xfId="0" applyAlignment="1" applyProtection="1">
      <alignment vertical="center" shrinkToFit="1"/>
    </xf>
    <xf numFmtId="0" fontId="0" fillId="0" borderId="0" xfId="0" applyBorder="1" applyProtection="1">
      <alignment vertical="center"/>
    </xf>
    <xf numFmtId="0" fontId="0" fillId="0" borderId="0" xfId="0" applyBorder="1" applyAlignment="1" applyProtection="1">
      <alignment vertical="center" shrinkToFit="1"/>
    </xf>
    <xf numFmtId="0" fontId="17" fillId="8" borderId="1" xfId="0" applyFont="1" applyFill="1" applyBorder="1" applyAlignment="1" applyProtection="1">
      <alignment vertical="center" shrinkToFit="1"/>
    </xf>
    <xf numFmtId="0" fontId="17" fillId="0" borderId="1" xfId="0" applyFont="1" applyBorder="1" applyProtection="1">
      <alignment vertical="center"/>
    </xf>
    <xf numFmtId="0" fontId="4" fillId="0" borderId="1" xfId="0" applyFont="1" applyFill="1" applyBorder="1" applyAlignment="1" applyProtection="1">
      <alignment horizontal="center" vertical="center" shrinkToFit="1"/>
    </xf>
    <xf numFmtId="0" fontId="7" fillId="13" borderId="43" xfId="0" applyFont="1" applyFill="1" applyBorder="1" applyAlignment="1" applyProtection="1">
      <alignment horizontal="center" vertical="center"/>
    </xf>
    <xf numFmtId="0" fontId="6" fillId="14" borderId="10" xfId="0" applyFont="1" applyFill="1" applyBorder="1" applyAlignment="1" applyProtection="1">
      <alignment horizontal="center" vertical="center" shrinkToFit="1"/>
      <protection locked="0"/>
    </xf>
    <xf numFmtId="0" fontId="7" fillId="13" borderId="59" xfId="0" applyFont="1" applyFill="1" applyBorder="1" applyAlignment="1" applyProtection="1">
      <alignment horizontal="center" vertical="top" textRotation="255"/>
    </xf>
    <xf numFmtId="177" fontId="7" fillId="0" borderId="172" xfId="0" applyNumberFormat="1" applyFont="1" applyFill="1" applyBorder="1" applyAlignment="1" applyProtection="1">
      <alignment horizontal="center" vertical="center" shrinkToFit="1"/>
    </xf>
    <xf numFmtId="176" fontId="7" fillId="14" borderId="6" xfId="0" applyNumberFormat="1" applyFont="1" applyFill="1" applyBorder="1" applyAlignment="1" applyProtection="1">
      <alignment horizontal="center" vertical="center" shrinkToFit="1"/>
    </xf>
    <xf numFmtId="49" fontId="6" fillId="14" borderId="46" xfId="0" applyNumberFormat="1" applyFont="1" applyFill="1" applyBorder="1" applyAlignment="1" applyProtection="1">
      <alignment vertical="center" shrinkToFit="1"/>
      <protection locked="0"/>
    </xf>
    <xf numFmtId="0" fontId="6" fillId="0" borderId="46" xfId="0" applyFont="1" applyFill="1" applyBorder="1" applyAlignment="1" applyProtection="1">
      <alignment horizontal="center" vertical="center" shrinkToFit="1"/>
      <protection locked="0"/>
    </xf>
    <xf numFmtId="0" fontId="6" fillId="0" borderId="46" xfId="0" applyFont="1" applyFill="1" applyBorder="1" applyAlignment="1" applyProtection="1">
      <alignment vertical="center" shrinkToFit="1"/>
      <protection locked="0"/>
    </xf>
    <xf numFmtId="49" fontId="7" fillId="14" borderId="46" xfId="0" applyNumberFormat="1" applyFont="1" applyFill="1" applyBorder="1" applyAlignment="1" applyProtection="1">
      <alignment vertical="center" shrinkToFit="1"/>
      <protection locked="0"/>
    </xf>
    <xf numFmtId="0" fontId="7" fillId="14" borderId="46" xfId="0" applyFont="1" applyFill="1" applyBorder="1" applyAlignment="1" applyProtection="1">
      <alignment horizontal="center" vertical="center" shrinkToFit="1"/>
      <protection locked="0"/>
    </xf>
    <xf numFmtId="49" fontId="7" fillId="14" borderId="46" xfId="0" applyNumberFormat="1" applyFont="1" applyFill="1" applyBorder="1" applyAlignment="1" applyProtection="1">
      <alignment horizontal="center" vertical="center" shrinkToFit="1"/>
      <protection locked="0"/>
    </xf>
    <xf numFmtId="49" fontId="6" fillId="14" borderId="1" xfId="0" applyNumberFormat="1" applyFont="1" applyFill="1" applyBorder="1" applyAlignment="1" applyProtection="1">
      <alignment vertical="center" shrinkToFit="1"/>
      <protection locked="0"/>
    </xf>
    <xf numFmtId="0" fontId="6" fillId="0" borderId="1" xfId="0" applyFont="1" applyFill="1" applyBorder="1" applyAlignment="1" applyProtection="1">
      <alignment horizontal="center" vertical="center" shrinkToFit="1"/>
      <protection locked="0"/>
    </xf>
    <xf numFmtId="0" fontId="6" fillId="0" borderId="1" xfId="0" applyFont="1" applyFill="1" applyBorder="1" applyAlignment="1" applyProtection="1">
      <alignment vertical="center" shrinkToFit="1"/>
      <protection locked="0"/>
    </xf>
    <xf numFmtId="49" fontId="7" fillId="14" borderId="1" xfId="0" applyNumberFormat="1" applyFont="1" applyFill="1" applyBorder="1" applyAlignment="1" applyProtection="1">
      <alignment vertical="center" shrinkToFit="1"/>
      <protection locked="0"/>
    </xf>
    <xf numFmtId="0" fontId="7" fillId="14" borderId="1" xfId="0" applyFont="1" applyFill="1" applyBorder="1" applyAlignment="1" applyProtection="1">
      <alignment horizontal="center" vertical="center" shrinkToFit="1"/>
      <protection locked="0"/>
    </xf>
    <xf numFmtId="49" fontId="7" fillId="14" borderId="1" xfId="0" applyNumberFormat="1" applyFont="1" applyFill="1" applyBorder="1" applyAlignment="1" applyProtection="1">
      <alignment horizontal="center" vertical="center" shrinkToFit="1"/>
      <protection locked="0"/>
    </xf>
    <xf numFmtId="49" fontId="6" fillId="14" borderId="29" xfId="0" applyNumberFormat="1" applyFont="1" applyFill="1" applyBorder="1" applyAlignment="1" applyProtection="1">
      <alignment vertical="center" shrinkToFit="1"/>
      <protection locked="0"/>
    </xf>
    <xf numFmtId="0" fontId="6" fillId="0" borderId="29" xfId="0" applyFont="1" applyFill="1" applyBorder="1" applyAlignment="1" applyProtection="1">
      <alignment horizontal="center" vertical="center" shrinkToFit="1"/>
      <protection locked="0"/>
    </xf>
    <xf numFmtId="0" fontId="6" fillId="0" borderId="29" xfId="0" applyFont="1" applyFill="1" applyBorder="1" applyAlignment="1" applyProtection="1">
      <alignment vertical="center" shrinkToFit="1"/>
      <protection locked="0"/>
    </xf>
    <xf numFmtId="49" fontId="7" fillId="14" borderId="29" xfId="0" applyNumberFormat="1" applyFont="1" applyFill="1" applyBorder="1" applyAlignment="1" applyProtection="1">
      <alignment vertical="center" shrinkToFit="1"/>
      <protection locked="0"/>
    </xf>
    <xf numFmtId="0" fontId="7" fillId="14" borderId="29" xfId="0" applyFont="1" applyFill="1" applyBorder="1" applyAlignment="1" applyProtection="1">
      <alignment horizontal="center" vertical="center" shrinkToFit="1"/>
      <protection locked="0"/>
    </xf>
    <xf numFmtId="49" fontId="7" fillId="14" borderId="29" xfId="0" applyNumberFormat="1" applyFont="1" applyFill="1" applyBorder="1" applyAlignment="1" applyProtection="1">
      <alignment horizontal="center" vertical="center" shrinkToFit="1"/>
      <protection locked="0"/>
    </xf>
    <xf numFmtId="49" fontId="6" fillId="14" borderId="13" xfId="0" applyNumberFormat="1" applyFont="1" applyFill="1" applyBorder="1" applyAlignment="1" applyProtection="1">
      <alignment vertical="center" shrinkToFit="1"/>
      <protection locked="0"/>
    </xf>
    <xf numFmtId="49" fontId="6" fillId="14" borderId="24" xfId="0" applyNumberFormat="1" applyFont="1" applyFill="1" applyBorder="1" applyAlignment="1" applyProtection="1">
      <alignment vertical="center" shrinkToFit="1"/>
      <protection locked="0"/>
    </xf>
    <xf numFmtId="0" fontId="6" fillId="14" borderId="22" xfId="0" applyNumberFormat="1" applyFont="1" applyFill="1" applyBorder="1" applyAlignment="1" applyProtection="1">
      <alignment vertical="center" shrinkToFit="1"/>
      <protection locked="0"/>
    </xf>
    <xf numFmtId="0" fontId="6" fillId="14" borderId="24" xfId="0" applyNumberFormat="1" applyFont="1" applyFill="1" applyBorder="1" applyAlignment="1" applyProtection="1">
      <alignment vertical="center" shrinkToFit="1"/>
      <protection locked="0"/>
    </xf>
    <xf numFmtId="0" fontId="6" fillId="14" borderId="14" xfId="0" applyFont="1" applyFill="1" applyBorder="1" applyAlignment="1" applyProtection="1">
      <alignment horizontal="center" vertical="center" shrinkToFit="1"/>
      <protection locked="0"/>
    </xf>
    <xf numFmtId="0" fontId="6" fillId="14" borderId="25" xfId="0" applyFont="1" applyFill="1" applyBorder="1" applyAlignment="1" applyProtection="1">
      <alignment horizontal="center" vertical="center" shrinkToFit="1"/>
      <protection locked="0"/>
    </xf>
    <xf numFmtId="0" fontId="6" fillId="14" borderId="23" xfId="0" applyFont="1" applyFill="1" applyBorder="1" applyAlignment="1" applyProtection="1">
      <alignment horizontal="center" vertical="center" shrinkToFit="1"/>
      <protection locked="0"/>
    </xf>
    <xf numFmtId="0" fontId="6" fillId="14" borderId="24" xfId="0" applyFont="1" applyFill="1" applyBorder="1" applyAlignment="1" applyProtection="1">
      <alignment horizontal="center" vertical="center" shrinkToFit="1"/>
      <protection locked="0"/>
    </xf>
    <xf numFmtId="49" fontId="6" fillId="14" borderId="48" xfId="0" applyNumberFormat="1" applyFont="1" applyFill="1" applyBorder="1" applyAlignment="1" applyProtection="1">
      <alignment vertical="center" shrinkToFit="1"/>
      <protection locked="0"/>
    </xf>
    <xf numFmtId="49" fontId="6" fillId="14" borderId="16" xfId="0" applyNumberFormat="1" applyFont="1" applyFill="1" applyBorder="1" applyAlignment="1" applyProtection="1">
      <alignment vertical="center" shrinkToFit="1"/>
      <protection locked="0"/>
    </xf>
    <xf numFmtId="0" fontId="6" fillId="14" borderId="10" xfId="0" applyNumberFormat="1" applyFont="1" applyFill="1" applyBorder="1" applyAlignment="1" applyProtection="1">
      <alignment vertical="center" shrinkToFit="1"/>
      <protection locked="0"/>
    </xf>
    <xf numFmtId="0" fontId="6" fillId="14" borderId="16" xfId="0" applyNumberFormat="1" applyFont="1" applyFill="1" applyBorder="1" applyAlignment="1" applyProtection="1">
      <alignment vertical="center" shrinkToFit="1"/>
      <protection locked="0"/>
    </xf>
    <xf numFmtId="0" fontId="6" fillId="14" borderId="42" xfId="0" applyFont="1" applyFill="1" applyBorder="1" applyAlignment="1" applyProtection="1">
      <alignment horizontal="center" vertical="center" shrinkToFit="1"/>
      <protection locked="0"/>
    </xf>
    <xf numFmtId="0" fontId="6" fillId="14" borderId="26" xfId="0" applyFont="1" applyFill="1" applyBorder="1" applyAlignment="1" applyProtection="1">
      <alignment horizontal="center" vertical="center" shrinkToFit="1"/>
      <protection locked="0"/>
    </xf>
    <xf numFmtId="0" fontId="6" fillId="14" borderId="16" xfId="0" applyFont="1" applyFill="1" applyBorder="1" applyAlignment="1" applyProtection="1">
      <alignment horizontal="center" vertical="center" shrinkToFit="1"/>
      <protection locked="0"/>
    </xf>
    <xf numFmtId="49" fontId="6" fillId="14" borderId="49" xfId="0" applyNumberFormat="1" applyFont="1" applyFill="1" applyBorder="1" applyAlignment="1" applyProtection="1">
      <alignment vertical="center" shrinkToFit="1"/>
      <protection locked="0"/>
    </xf>
    <xf numFmtId="49" fontId="6" fillId="14" borderId="31" xfId="0" applyNumberFormat="1" applyFont="1" applyFill="1" applyBorder="1" applyAlignment="1" applyProtection="1">
      <alignment vertical="center" shrinkToFit="1"/>
      <protection locked="0"/>
    </xf>
    <xf numFmtId="0" fontId="6" fillId="14" borderId="28" xfId="0" applyNumberFormat="1" applyFont="1" applyFill="1" applyBorder="1" applyAlignment="1" applyProtection="1">
      <alignment vertical="center" shrinkToFit="1"/>
      <protection locked="0"/>
    </xf>
    <xf numFmtId="0" fontId="6" fillId="14" borderId="31" xfId="0" applyNumberFormat="1" applyFont="1" applyFill="1" applyBorder="1" applyAlignment="1" applyProtection="1">
      <alignment vertical="center" shrinkToFit="1"/>
      <protection locked="0"/>
    </xf>
    <xf numFmtId="0" fontId="6" fillId="14" borderId="45" xfId="0" applyFont="1" applyFill="1" applyBorder="1" applyAlignment="1" applyProtection="1">
      <alignment horizontal="center" vertical="center" shrinkToFit="1"/>
      <protection locked="0"/>
    </xf>
    <xf numFmtId="0" fontId="6" fillId="14" borderId="28" xfId="0" applyFont="1" applyFill="1" applyBorder="1" applyAlignment="1" applyProtection="1">
      <alignment horizontal="center" vertical="center" shrinkToFit="1"/>
      <protection locked="0"/>
    </xf>
    <xf numFmtId="0" fontId="6" fillId="14" borderId="30" xfId="0" applyFont="1" applyFill="1" applyBorder="1" applyAlignment="1" applyProtection="1">
      <alignment horizontal="center" vertical="center" shrinkToFit="1"/>
      <protection locked="0"/>
    </xf>
    <xf numFmtId="0" fontId="6" fillId="14" borderId="31" xfId="0" applyFont="1" applyFill="1" applyBorder="1" applyAlignment="1" applyProtection="1">
      <alignment horizontal="center" vertical="center" shrinkToFit="1"/>
      <protection locked="0"/>
    </xf>
    <xf numFmtId="0" fontId="6" fillId="14" borderId="14" xfId="0" applyFont="1" applyFill="1" applyBorder="1" applyAlignment="1" applyProtection="1">
      <alignment vertical="center" shrinkToFit="1"/>
      <protection locked="0"/>
    </xf>
    <xf numFmtId="0" fontId="6" fillId="14" borderId="27" xfId="0" applyFont="1" applyFill="1" applyBorder="1" applyAlignment="1" applyProtection="1">
      <alignment horizontal="center" vertical="center" shrinkToFit="1"/>
      <protection locked="0"/>
    </xf>
    <xf numFmtId="0" fontId="6" fillId="14" borderId="42" xfId="0" applyFont="1" applyFill="1" applyBorder="1" applyAlignment="1" applyProtection="1">
      <alignment vertical="center" shrinkToFit="1"/>
      <protection locked="0"/>
    </xf>
    <xf numFmtId="0" fontId="6" fillId="14" borderId="32" xfId="0" applyFont="1" applyFill="1" applyBorder="1" applyAlignment="1" applyProtection="1">
      <alignment horizontal="center" vertical="center" shrinkToFit="1"/>
      <protection locked="0"/>
    </xf>
    <xf numFmtId="0" fontId="6" fillId="14" borderId="45" xfId="0" applyFont="1" applyFill="1" applyBorder="1" applyAlignment="1" applyProtection="1">
      <alignment vertical="center" shrinkToFit="1"/>
      <protection locked="0"/>
    </xf>
    <xf numFmtId="0" fontId="6" fillId="14" borderId="47" xfId="0" applyFont="1" applyFill="1" applyBorder="1" applyAlignment="1" applyProtection="1">
      <alignment horizontal="center" vertical="center" shrinkToFit="1"/>
      <protection locked="0"/>
    </xf>
    <xf numFmtId="0" fontId="6" fillId="14" borderId="22" xfId="0" applyFont="1" applyFill="1" applyBorder="1" applyAlignment="1" applyProtection="1">
      <alignment horizontal="center" vertical="center" shrinkToFit="1"/>
      <protection locked="0"/>
    </xf>
    <xf numFmtId="0" fontId="6" fillId="14" borderId="15" xfId="0" applyFont="1" applyFill="1" applyBorder="1" applyAlignment="1" applyProtection="1">
      <alignment horizontal="center" vertical="center" shrinkToFit="1"/>
      <protection locked="0"/>
    </xf>
    <xf numFmtId="0" fontId="6" fillId="14" borderId="46" xfId="0" applyFont="1" applyFill="1" applyBorder="1" applyAlignment="1" applyProtection="1">
      <alignment horizontal="center" vertical="center" shrinkToFit="1"/>
      <protection locked="0"/>
    </xf>
    <xf numFmtId="0" fontId="6" fillId="14" borderId="1" xfId="0" applyFont="1" applyFill="1" applyBorder="1" applyAlignment="1" applyProtection="1">
      <alignment horizontal="center" vertical="center" shrinkToFit="1"/>
      <protection locked="0"/>
    </xf>
    <xf numFmtId="0" fontId="6" fillId="14" borderId="46" xfId="0" applyFont="1" applyFill="1" applyBorder="1" applyAlignment="1" applyProtection="1">
      <alignment vertical="center" shrinkToFit="1"/>
      <protection locked="0"/>
    </xf>
    <xf numFmtId="0" fontId="6" fillId="14" borderId="1" xfId="0" applyFont="1" applyFill="1" applyBorder="1" applyAlignment="1" applyProtection="1">
      <alignment vertical="center" shrinkToFit="1"/>
      <protection locked="0"/>
    </xf>
    <xf numFmtId="0" fontId="6" fillId="14" borderId="29" xfId="0" applyFont="1" applyFill="1" applyBorder="1" applyAlignment="1" applyProtection="1">
      <alignment horizontal="center" vertical="center" shrinkToFit="1"/>
      <protection locked="0"/>
    </xf>
    <xf numFmtId="0" fontId="6" fillId="14" borderId="29" xfId="0" applyFont="1" applyFill="1" applyBorder="1" applyAlignment="1" applyProtection="1">
      <alignment vertical="center" shrinkToFit="1"/>
      <protection locked="0"/>
    </xf>
    <xf numFmtId="0" fontId="7" fillId="3" borderId="174" xfId="0" applyFont="1" applyFill="1" applyBorder="1" applyAlignment="1" applyProtection="1">
      <alignment horizontal="center" vertical="center" shrinkToFit="1"/>
      <protection locked="0"/>
    </xf>
    <xf numFmtId="0" fontId="7" fillId="3" borderId="47" xfId="0" applyFont="1" applyFill="1" applyBorder="1" applyAlignment="1" applyProtection="1">
      <alignment horizontal="center" vertical="center" shrinkToFit="1"/>
      <protection locked="0"/>
    </xf>
    <xf numFmtId="180" fontId="7" fillId="3" borderId="2" xfId="0" applyNumberFormat="1" applyFont="1" applyFill="1" applyBorder="1" applyAlignment="1" applyProtection="1">
      <alignment vertical="center" shrinkToFit="1"/>
      <protection locked="0"/>
    </xf>
    <xf numFmtId="0" fontId="7" fillId="3" borderId="2" xfId="0" applyFont="1" applyFill="1" applyBorder="1" applyAlignment="1" applyProtection="1">
      <alignment horizontal="center" vertical="center" shrinkToFit="1"/>
      <protection locked="0"/>
    </xf>
    <xf numFmtId="49" fontId="7" fillId="3" borderId="47" xfId="0" applyNumberFormat="1" applyFont="1" applyFill="1" applyBorder="1" applyAlignment="1" applyProtection="1">
      <alignment horizontal="center" vertical="center" shrinkToFit="1"/>
      <protection locked="0"/>
    </xf>
    <xf numFmtId="179" fontId="7" fillId="3" borderId="47" xfId="0" applyNumberFormat="1" applyFont="1" applyFill="1" applyBorder="1" applyAlignment="1" applyProtection="1">
      <alignment horizontal="center" vertical="center" shrinkToFit="1"/>
      <protection locked="0"/>
    </xf>
    <xf numFmtId="0" fontId="7" fillId="3" borderId="47" xfId="0" applyFont="1" applyFill="1" applyBorder="1" applyAlignment="1" applyProtection="1">
      <alignment vertical="center" shrinkToFit="1"/>
      <protection locked="0"/>
    </xf>
    <xf numFmtId="49" fontId="7" fillId="3" borderId="2" xfId="0" applyNumberFormat="1" applyFont="1" applyFill="1" applyBorder="1" applyAlignment="1" applyProtection="1">
      <alignment horizontal="center" vertical="center" shrinkToFit="1"/>
      <protection locked="0"/>
    </xf>
    <xf numFmtId="0" fontId="7" fillId="3" borderId="2" xfId="0" applyFont="1" applyFill="1" applyBorder="1" applyAlignment="1" applyProtection="1">
      <alignment vertical="center" shrinkToFit="1"/>
      <protection locked="0"/>
    </xf>
    <xf numFmtId="0" fontId="7" fillId="3" borderId="46" xfId="0" applyFont="1" applyFill="1" applyBorder="1" applyAlignment="1" applyProtection="1">
      <alignment horizontal="center" vertical="center"/>
      <protection locked="0"/>
    </xf>
    <xf numFmtId="49" fontId="7" fillId="3" borderId="47" xfId="0" applyNumberFormat="1" applyFont="1" applyFill="1" applyBorder="1" applyAlignment="1" applyProtection="1">
      <alignment vertical="center" shrinkToFit="1"/>
      <protection locked="0"/>
    </xf>
    <xf numFmtId="0" fontId="7" fillId="3" borderId="43" xfId="0" applyFont="1" applyFill="1" applyBorder="1" applyAlignment="1" applyProtection="1">
      <alignment horizontal="center" vertical="center" shrinkToFit="1"/>
      <protection locked="0"/>
    </xf>
    <xf numFmtId="0" fontId="7" fillId="3" borderId="1" xfId="0" applyFont="1" applyFill="1" applyBorder="1" applyAlignment="1" applyProtection="1">
      <alignment horizontal="center" vertical="center" shrinkToFit="1"/>
      <protection locked="0"/>
    </xf>
    <xf numFmtId="180" fontId="7" fillId="3" borderId="1" xfId="0" applyNumberFormat="1" applyFont="1" applyFill="1" applyBorder="1" applyAlignment="1" applyProtection="1">
      <alignment vertical="center" shrinkToFit="1"/>
      <protection locked="0"/>
    </xf>
    <xf numFmtId="49" fontId="7" fillId="3" borderId="1" xfId="0" applyNumberFormat="1" applyFont="1" applyFill="1" applyBorder="1" applyAlignment="1" applyProtection="1">
      <alignment horizontal="center" vertical="center" shrinkToFit="1"/>
      <protection locked="0"/>
    </xf>
    <xf numFmtId="179" fontId="7" fillId="3" borderId="1" xfId="0" applyNumberFormat="1" applyFont="1" applyFill="1" applyBorder="1" applyAlignment="1" applyProtection="1">
      <alignment horizontal="center" vertical="center" shrinkToFit="1"/>
      <protection locked="0"/>
    </xf>
    <xf numFmtId="0" fontId="7" fillId="3" borderId="1" xfId="0" applyFont="1" applyFill="1" applyBorder="1" applyAlignment="1" applyProtection="1">
      <alignment vertical="center" shrinkToFit="1"/>
      <protection locked="0"/>
    </xf>
    <xf numFmtId="0" fontId="7" fillId="3" borderId="1" xfId="0" applyFont="1" applyFill="1" applyBorder="1" applyAlignment="1" applyProtection="1">
      <alignment horizontal="center" vertical="center"/>
      <protection locked="0"/>
    </xf>
    <xf numFmtId="49" fontId="7" fillId="3" borderId="1" xfId="0" applyNumberFormat="1" applyFont="1" applyFill="1" applyBorder="1" applyAlignment="1" applyProtection="1">
      <alignment vertical="center" shrinkToFit="1"/>
      <protection locked="0"/>
    </xf>
    <xf numFmtId="0" fontId="7" fillId="3" borderId="59" xfId="0" applyFont="1" applyFill="1" applyBorder="1" applyAlignment="1" applyProtection="1">
      <alignment horizontal="center" vertical="center" shrinkToFit="1"/>
      <protection locked="0"/>
    </xf>
    <xf numFmtId="0" fontId="7" fillId="3" borderId="29" xfId="0" applyFont="1" applyFill="1" applyBorder="1" applyAlignment="1" applyProtection="1">
      <alignment horizontal="center" vertical="center" shrinkToFit="1"/>
      <protection locked="0"/>
    </xf>
    <xf numFmtId="180" fontId="7" fillId="3" borderId="29" xfId="0" applyNumberFormat="1" applyFont="1" applyFill="1" applyBorder="1" applyAlignment="1" applyProtection="1">
      <alignment vertical="center" shrinkToFit="1"/>
      <protection locked="0"/>
    </xf>
    <xf numFmtId="49" fontId="7" fillId="3" borderId="29" xfId="0" applyNumberFormat="1" applyFont="1" applyFill="1" applyBorder="1" applyAlignment="1" applyProtection="1">
      <alignment horizontal="center" vertical="center" shrinkToFit="1"/>
      <protection locked="0"/>
    </xf>
    <xf numFmtId="179" fontId="7" fillId="3" borderId="29" xfId="0" applyNumberFormat="1" applyFont="1" applyFill="1" applyBorder="1" applyAlignment="1" applyProtection="1">
      <alignment horizontal="center" vertical="center" shrinkToFit="1"/>
      <protection locked="0"/>
    </xf>
    <xf numFmtId="0" fontId="7" fillId="3" borderId="29" xfId="0" applyFont="1" applyFill="1" applyBorder="1" applyAlignment="1" applyProtection="1">
      <alignment vertical="center" shrinkToFit="1"/>
      <protection locked="0"/>
    </xf>
    <xf numFmtId="0" fontId="7" fillId="3" borderId="29" xfId="0" applyFont="1" applyFill="1" applyBorder="1" applyAlignment="1" applyProtection="1">
      <alignment horizontal="center" vertical="center"/>
      <protection locked="0"/>
    </xf>
    <xf numFmtId="0" fontId="7" fillId="3" borderId="29" xfId="0" applyFont="1" applyFill="1" applyBorder="1" applyProtection="1">
      <alignment vertical="center"/>
      <protection locked="0"/>
    </xf>
    <xf numFmtId="49" fontId="7" fillId="3" borderId="29" xfId="0" applyNumberFormat="1" applyFont="1" applyFill="1" applyBorder="1" applyAlignment="1" applyProtection="1">
      <alignment vertical="center" shrinkToFit="1"/>
      <protection locked="0"/>
    </xf>
    <xf numFmtId="0" fontId="6" fillId="12" borderId="14" xfId="0" applyFont="1" applyFill="1" applyBorder="1" applyAlignment="1" applyProtection="1">
      <alignment horizontal="center" vertical="center" shrinkToFit="1"/>
    </xf>
    <xf numFmtId="0" fontId="6" fillId="12" borderId="42" xfId="0" applyFont="1" applyFill="1" applyBorder="1" applyAlignment="1" applyProtection="1">
      <alignment horizontal="center" vertical="center" shrinkToFit="1"/>
    </xf>
    <xf numFmtId="0" fontId="6" fillId="12" borderId="29" xfId="0" applyFont="1" applyFill="1" applyBorder="1" applyAlignment="1" applyProtection="1">
      <alignment horizontal="center" vertical="center" shrinkToFit="1"/>
    </xf>
    <xf numFmtId="0" fontId="6" fillId="14" borderId="10" xfId="0" applyFont="1" applyFill="1" applyBorder="1" applyAlignment="1" applyProtection="1">
      <alignment horizontal="center" vertical="center" shrinkToFit="1"/>
      <protection locked="0"/>
    </xf>
    <xf numFmtId="0" fontId="6" fillId="14" borderId="43" xfId="0" applyFont="1" applyFill="1" applyBorder="1" applyAlignment="1" applyProtection="1">
      <alignment horizontal="center" vertical="center" shrinkToFit="1"/>
      <protection locked="0"/>
    </xf>
    <xf numFmtId="0" fontId="6" fillId="14" borderId="28" xfId="0" applyFont="1" applyFill="1" applyBorder="1" applyAlignment="1" applyProtection="1">
      <alignment horizontal="center" vertical="center" shrinkToFit="1"/>
      <protection locked="0"/>
    </xf>
    <xf numFmtId="0" fontId="6" fillId="14" borderId="59" xfId="0" applyFont="1" applyFill="1" applyBorder="1" applyAlignment="1" applyProtection="1">
      <alignment horizontal="center" vertical="center" shrinkToFit="1"/>
      <protection locked="0"/>
    </xf>
    <xf numFmtId="0" fontId="7" fillId="12" borderId="110" xfId="0" applyFont="1" applyFill="1" applyBorder="1" applyAlignment="1" applyProtection="1">
      <alignment horizontal="center" vertical="center" shrinkToFit="1"/>
    </xf>
    <xf numFmtId="0" fontId="7" fillId="12" borderId="66" xfId="0" applyFont="1" applyFill="1" applyBorder="1" applyAlignment="1" applyProtection="1">
      <alignment horizontal="center" vertical="center" shrinkToFit="1"/>
    </xf>
    <xf numFmtId="0" fontId="7" fillId="12" borderId="173" xfId="0" applyFont="1" applyFill="1" applyBorder="1" applyAlignment="1" applyProtection="1">
      <alignment horizontal="center" vertical="center" shrinkToFit="1"/>
    </xf>
    <xf numFmtId="5" fontId="6" fillId="0" borderId="134" xfId="0" applyNumberFormat="1" applyFont="1" applyFill="1" applyBorder="1" applyAlignment="1" applyProtection="1">
      <alignment horizontal="center" vertical="center" shrinkToFit="1"/>
    </xf>
    <xf numFmtId="5" fontId="6" fillId="0" borderId="14" xfId="0" applyNumberFormat="1" applyFont="1" applyFill="1" applyBorder="1" applyAlignment="1" applyProtection="1">
      <alignment horizontal="center" vertical="center" shrinkToFit="1"/>
    </xf>
    <xf numFmtId="5" fontId="6" fillId="0" borderId="71" xfId="0" applyNumberFormat="1" applyFont="1" applyFill="1" applyBorder="1" applyAlignment="1" applyProtection="1">
      <alignment horizontal="center" vertical="center" shrinkToFit="1"/>
    </xf>
    <xf numFmtId="5" fontId="6" fillId="0" borderId="143" xfId="0" applyNumberFormat="1" applyFont="1" applyFill="1" applyBorder="1" applyAlignment="1" applyProtection="1">
      <alignment horizontal="center" vertical="center" shrinkToFit="1"/>
    </xf>
    <xf numFmtId="5" fontId="6" fillId="0" borderId="73" xfId="0" applyNumberFormat="1" applyFont="1" applyFill="1" applyBorder="1" applyAlignment="1" applyProtection="1">
      <alignment horizontal="center" vertical="center" shrinkToFit="1"/>
    </xf>
    <xf numFmtId="5" fontId="6" fillId="0" borderId="74" xfId="0" applyNumberFormat="1" applyFont="1" applyFill="1" applyBorder="1" applyAlignment="1" applyProtection="1">
      <alignment horizontal="center" vertical="center" shrinkToFit="1"/>
    </xf>
    <xf numFmtId="0" fontId="7" fillId="12" borderId="10" xfId="0" applyFont="1" applyFill="1" applyBorder="1" applyAlignment="1" applyProtection="1">
      <alignment horizontal="center" vertical="center" shrinkToFit="1"/>
    </xf>
    <xf numFmtId="0" fontId="7" fillId="12" borderId="42" xfId="0" applyFont="1" applyFill="1" applyBorder="1" applyAlignment="1" applyProtection="1">
      <alignment horizontal="center" vertical="center" shrinkToFit="1"/>
    </xf>
    <xf numFmtId="0" fontId="7" fillId="12" borderId="43" xfId="0" applyFont="1" applyFill="1" applyBorder="1" applyAlignment="1" applyProtection="1">
      <alignment horizontal="center" vertical="center" shrinkToFit="1"/>
    </xf>
    <xf numFmtId="0" fontId="6" fillId="14" borderId="22" xfId="0" applyFont="1" applyFill="1" applyBorder="1" applyAlignment="1" applyProtection="1">
      <alignment horizontal="center" vertical="center" shrinkToFit="1"/>
      <protection locked="0"/>
    </xf>
    <xf numFmtId="0" fontId="6" fillId="14" borderId="15" xfId="0" applyFont="1" applyFill="1" applyBorder="1" applyAlignment="1" applyProtection="1">
      <alignment horizontal="center" vertical="center" shrinkToFit="1"/>
      <protection locked="0"/>
    </xf>
    <xf numFmtId="0" fontId="7" fillId="13" borderId="10" xfId="0" applyFont="1" applyFill="1" applyBorder="1" applyAlignment="1" applyProtection="1">
      <alignment horizontal="center" vertical="center"/>
    </xf>
    <xf numFmtId="0" fontId="7" fillId="13" borderId="42" xfId="0" applyFont="1" applyFill="1" applyBorder="1" applyAlignment="1" applyProtection="1">
      <alignment horizontal="center" vertical="center"/>
    </xf>
    <xf numFmtId="0" fontId="7" fillId="13" borderId="43" xfId="0" applyFont="1" applyFill="1" applyBorder="1" applyAlignment="1" applyProtection="1">
      <alignment horizontal="center" vertical="center"/>
    </xf>
    <xf numFmtId="49" fontId="7" fillId="0" borderId="56" xfId="0" applyNumberFormat="1" applyFont="1" applyFill="1" applyBorder="1" applyAlignment="1" applyProtection="1">
      <alignment horizontal="left" vertical="center" shrinkToFit="1"/>
    </xf>
    <xf numFmtId="49" fontId="7" fillId="0" borderId="57" xfId="0" applyNumberFormat="1" applyFont="1" applyFill="1" applyBorder="1" applyAlignment="1" applyProtection="1">
      <alignment horizontal="left" vertical="center" shrinkToFit="1"/>
    </xf>
    <xf numFmtId="49" fontId="7" fillId="0" borderId="60" xfId="0" applyNumberFormat="1" applyFont="1" applyFill="1" applyBorder="1" applyAlignment="1" applyProtection="1">
      <alignment horizontal="left" vertical="center" shrinkToFit="1"/>
    </xf>
    <xf numFmtId="0" fontId="7" fillId="0" borderId="65"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67" xfId="0" applyFont="1" applyFill="1" applyBorder="1" applyAlignment="1" applyProtection="1">
      <alignment horizontal="center" vertical="center" shrinkToFit="1"/>
    </xf>
    <xf numFmtId="0" fontId="7" fillId="0" borderId="21" xfId="0" applyFont="1" applyFill="1" applyBorder="1" applyAlignment="1" applyProtection="1">
      <alignment horizontal="center" vertical="center" shrinkToFit="1"/>
    </xf>
    <xf numFmtId="0" fontId="7" fillId="0" borderId="69" xfId="0" applyFont="1" applyFill="1" applyBorder="1" applyAlignment="1" applyProtection="1">
      <alignment horizontal="center" vertical="center" shrinkToFit="1"/>
    </xf>
    <xf numFmtId="0" fontId="7" fillId="0" borderId="70" xfId="0" applyFont="1" applyFill="1" applyBorder="1" applyAlignment="1" applyProtection="1">
      <alignment horizontal="center" vertical="center" shrinkToFit="1"/>
    </xf>
    <xf numFmtId="0" fontId="7" fillId="0" borderId="3" xfId="0" applyFont="1" applyFill="1" applyBorder="1" applyAlignment="1" applyProtection="1">
      <alignment horizontal="center" vertical="top" textRotation="255" shrinkToFit="1"/>
    </xf>
    <xf numFmtId="0" fontId="7" fillId="0" borderId="2" xfId="0" applyFont="1" applyFill="1" applyBorder="1" applyAlignment="1" applyProtection="1">
      <alignment horizontal="center" vertical="top" textRotation="255" shrinkToFit="1"/>
    </xf>
    <xf numFmtId="0" fontId="7" fillId="0" borderId="103" xfId="0" applyFont="1" applyFill="1" applyBorder="1" applyAlignment="1" applyProtection="1">
      <alignment horizontal="center" vertical="top" textRotation="255" shrinkToFit="1"/>
    </xf>
    <xf numFmtId="0" fontId="7" fillId="12" borderId="28" xfId="0" applyFont="1" applyFill="1" applyBorder="1" applyAlignment="1" applyProtection="1">
      <alignment horizontal="center" vertical="center" shrinkToFit="1"/>
    </xf>
    <xf numFmtId="0" fontId="7" fillId="12" borderId="45" xfId="0" applyFont="1" applyFill="1" applyBorder="1" applyAlignment="1" applyProtection="1">
      <alignment horizontal="center" vertical="center" shrinkToFit="1"/>
    </xf>
    <xf numFmtId="0" fontId="7" fillId="12" borderId="105" xfId="0" applyFont="1" applyFill="1" applyBorder="1" applyAlignment="1" applyProtection="1">
      <alignment horizontal="center" vertical="center" shrinkToFit="1"/>
    </xf>
    <xf numFmtId="49" fontId="7" fillId="16" borderId="126" xfId="0" applyNumberFormat="1" applyFont="1" applyFill="1" applyBorder="1" applyAlignment="1" applyProtection="1">
      <alignment horizontal="center" vertical="top"/>
      <protection locked="0"/>
    </xf>
    <xf numFmtId="49" fontId="7" fillId="16" borderId="130" xfId="0" applyNumberFormat="1" applyFont="1" applyFill="1" applyBorder="1" applyAlignment="1" applyProtection="1">
      <alignment horizontal="center" vertical="top"/>
      <protection locked="0"/>
    </xf>
    <xf numFmtId="49" fontId="7" fillId="16" borderId="10" xfId="0" applyNumberFormat="1" applyFont="1" applyFill="1" applyBorder="1" applyAlignment="1" applyProtection="1">
      <alignment horizontal="center" vertical="top"/>
      <protection locked="0"/>
    </xf>
    <xf numFmtId="49" fontId="7" fillId="16" borderId="43" xfId="0" applyNumberFormat="1" applyFont="1" applyFill="1" applyBorder="1" applyAlignment="1" applyProtection="1">
      <alignment horizontal="center" vertical="top"/>
      <protection locked="0"/>
    </xf>
    <xf numFmtId="0" fontId="6" fillId="14" borderId="162" xfId="0" applyFont="1" applyFill="1" applyBorder="1" applyAlignment="1" applyProtection="1">
      <alignment horizontal="left" vertical="top" wrapText="1"/>
      <protection locked="0"/>
    </xf>
    <xf numFmtId="0" fontId="6" fillId="14" borderId="163" xfId="0" applyFont="1" applyFill="1" applyBorder="1" applyAlignment="1" applyProtection="1">
      <alignment horizontal="left" vertical="top" wrapText="1"/>
      <protection locked="0"/>
    </xf>
    <xf numFmtId="0" fontId="6" fillId="14" borderId="164" xfId="0" applyFont="1" applyFill="1" applyBorder="1" applyAlignment="1" applyProtection="1">
      <alignment horizontal="left" vertical="top" wrapText="1"/>
      <protection locked="0"/>
    </xf>
    <xf numFmtId="0" fontId="6" fillId="14" borderId="80" xfId="0" applyFont="1" applyFill="1" applyBorder="1" applyAlignment="1" applyProtection="1">
      <alignment horizontal="left" vertical="top" wrapText="1"/>
      <protection locked="0"/>
    </xf>
    <xf numFmtId="0" fontId="6" fillId="14" borderId="0" xfId="0" applyFont="1" applyFill="1" applyAlignment="1" applyProtection="1">
      <alignment horizontal="left" vertical="top" wrapText="1"/>
      <protection locked="0"/>
    </xf>
    <xf numFmtId="0" fontId="6" fillId="14" borderId="81" xfId="0" applyFont="1" applyFill="1" applyBorder="1" applyAlignment="1" applyProtection="1">
      <alignment horizontal="left" vertical="top" wrapText="1"/>
      <protection locked="0"/>
    </xf>
    <xf numFmtId="0" fontId="6" fillId="14" borderId="82" xfId="0" applyFont="1" applyFill="1" applyBorder="1" applyAlignment="1" applyProtection="1">
      <alignment horizontal="left" vertical="top" wrapText="1"/>
      <protection locked="0"/>
    </xf>
    <xf numFmtId="0" fontId="6" fillId="14" borderId="83" xfId="0" applyFont="1" applyFill="1" applyBorder="1" applyAlignment="1" applyProtection="1">
      <alignment horizontal="left" vertical="top" wrapText="1"/>
      <protection locked="0"/>
    </xf>
    <xf numFmtId="0" fontId="6" fillId="14" borderId="84" xfId="0" applyFont="1" applyFill="1" applyBorder="1" applyAlignment="1" applyProtection="1">
      <alignment horizontal="left" vertical="top" wrapText="1"/>
      <protection locked="0"/>
    </xf>
    <xf numFmtId="0" fontId="7" fillId="2" borderId="28" xfId="0" applyFont="1" applyFill="1" applyBorder="1" applyAlignment="1" applyProtection="1">
      <alignment vertical="top" textRotation="255" shrinkToFit="1"/>
    </xf>
    <xf numFmtId="0" fontId="7" fillId="2" borderId="45" xfId="0" applyFont="1" applyFill="1" applyBorder="1" applyAlignment="1" applyProtection="1">
      <alignment vertical="top" textRotation="255" shrinkToFit="1"/>
    </xf>
    <xf numFmtId="0" fontId="7" fillId="2" borderId="59" xfId="0" applyFont="1" applyFill="1" applyBorder="1" applyAlignment="1" applyProtection="1">
      <alignment vertical="top" textRotation="255" shrinkToFit="1"/>
    </xf>
    <xf numFmtId="0" fontId="7" fillId="14" borderId="65" xfId="0" applyFont="1" applyFill="1" applyBorder="1" applyAlignment="1" applyProtection="1">
      <alignment horizontal="center" vertical="center" shrinkToFit="1"/>
    </xf>
    <xf numFmtId="0" fontId="7" fillId="14" borderId="66" xfId="0" applyFont="1" applyFill="1" applyBorder="1" applyAlignment="1" applyProtection="1">
      <alignment horizontal="center" vertical="center" shrinkToFit="1"/>
    </xf>
    <xf numFmtId="0" fontId="7" fillId="14" borderId="67" xfId="0" applyFont="1" applyFill="1" applyBorder="1" applyAlignment="1" applyProtection="1">
      <alignment horizontal="center" vertical="center" shrinkToFit="1"/>
    </xf>
    <xf numFmtId="0" fontId="7" fillId="14" borderId="21" xfId="0" applyFont="1" applyFill="1" applyBorder="1" applyAlignment="1" applyProtection="1">
      <alignment horizontal="center" vertical="center" shrinkToFit="1"/>
    </xf>
    <xf numFmtId="0" fontId="7" fillId="14" borderId="69" xfId="0" applyFont="1" applyFill="1" applyBorder="1" applyAlignment="1" applyProtection="1">
      <alignment horizontal="center" vertical="center" shrinkToFit="1"/>
    </xf>
    <xf numFmtId="0" fontId="7" fillId="14" borderId="70" xfId="0" applyFont="1" applyFill="1" applyBorder="1" applyAlignment="1" applyProtection="1">
      <alignment horizontal="center" vertical="center" shrinkToFit="1"/>
    </xf>
    <xf numFmtId="49" fontId="6" fillId="14" borderId="13" xfId="0" applyNumberFormat="1" applyFont="1" applyFill="1" applyBorder="1" applyAlignment="1" applyProtection="1">
      <alignment vertical="center" shrinkToFit="1"/>
      <protection locked="0"/>
    </xf>
    <xf numFmtId="49" fontId="6" fillId="14" borderId="14" xfId="0" applyNumberFormat="1" applyFont="1" applyFill="1" applyBorder="1" applyAlignment="1" applyProtection="1">
      <alignment vertical="center" shrinkToFit="1"/>
      <protection locked="0"/>
    </xf>
    <xf numFmtId="49" fontId="6" fillId="14" borderId="15" xfId="0" applyNumberFormat="1" applyFont="1" applyFill="1" applyBorder="1" applyAlignment="1" applyProtection="1">
      <alignment vertical="center" shrinkToFit="1"/>
      <protection locked="0"/>
    </xf>
    <xf numFmtId="49" fontId="6" fillId="14" borderId="48" xfId="0" applyNumberFormat="1" applyFont="1" applyFill="1" applyBorder="1" applyAlignment="1" applyProtection="1">
      <alignment vertical="center" shrinkToFit="1"/>
      <protection locked="0"/>
    </xf>
    <xf numFmtId="49" fontId="6" fillId="14" borderId="42" xfId="0" applyNumberFormat="1" applyFont="1" applyFill="1" applyBorder="1" applyAlignment="1" applyProtection="1">
      <alignment vertical="center" shrinkToFit="1"/>
      <protection locked="0"/>
    </xf>
    <xf numFmtId="49" fontId="6" fillId="14" borderId="43" xfId="0" applyNumberFormat="1" applyFont="1" applyFill="1" applyBorder="1" applyAlignment="1" applyProtection="1">
      <alignment vertical="center" shrinkToFit="1"/>
      <protection locked="0"/>
    </xf>
    <xf numFmtId="0" fontId="6" fillId="14" borderId="22" xfId="0" applyFont="1" applyFill="1" applyBorder="1" applyAlignment="1" applyProtection="1">
      <alignment vertical="center" shrinkToFit="1"/>
      <protection locked="0"/>
    </xf>
    <xf numFmtId="0" fontId="6" fillId="14" borderId="14" xfId="0" applyFont="1" applyFill="1" applyBorder="1" applyAlignment="1" applyProtection="1">
      <alignment vertical="center" shrinkToFit="1"/>
      <protection locked="0"/>
    </xf>
    <xf numFmtId="0" fontId="6" fillId="14" borderId="71" xfId="0" applyFont="1" applyFill="1" applyBorder="1" applyAlignment="1" applyProtection="1">
      <alignment vertical="center" shrinkToFit="1"/>
      <protection locked="0"/>
    </xf>
    <xf numFmtId="0" fontId="6" fillId="14" borderId="10" xfId="0" applyFont="1" applyFill="1" applyBorder="1" applyAlignment="1" applyProtection="1">
      <alignment vertical="center" shrinkToFit="1"/>
      <protection locked="0"/>
    </xf>
    <xf numFmtId="0" fontId="6" fillId="14" borderId="42" xfId="0" applyFont="1" applyFill="1" applyBorder="1" applyAlignment="1" applyProtection="1">
      <alignment vertical="center" shrinkToFit="1"/>
      <protection locked="0"/>
    </xf>
    <xf numFmtId="0" fontId="6" fillId="14" borderId="91" xfId="0" applyFont="1" applyFill="1" applyBorder="1" applyAlignment="1" applyProtection="1">
      <alignment vertical="center" shrinkToFit="1"/>
      <protection locked="0"/>
    </xf>
    <xf numFmtId="0" fontId="7" fillId="0" borderId="65" xfId="0" applyFont="1" applyFill="1" applyBorder="1" applyAlignment="1" applyProtection="1">
      <alignment horizontal="center" vertical="center" wrapText="1" shrinkToFit="1"/>
    </xf>
    <xf numFmtId="0" fontId="7" fillId="0" borderId="66" xfId="0" applyFont="1" applyFill="1" applyBorder="1" applyAlignment="1" applyProtection="1">
      <alignment horizontal="center" vertical="center" wrapText="1" shrinkToFit="1"/>
    </xf>
    <xf numFmtId="0" fontId="7" fillId="0" borderId="67" xfId="0" applyFont="1" applyFill="1" applyBorder="1" applyAlignment="1" applyProtection="1">
      <alignment horizontal="center" vertical="center" wrapText="1" shrinkToFit="1"/>
    </xf>
    <xf numFmtId="0" fontId="7" fillId="0" borderId="20" xfId="0" applyFont="1" applyFill="1" applyBorder="1" applyAlignment="1" applyProtection="1">
      <alignment horizontal="center" vertical="center" wrapText="1" shrinkToFit="1"/>
    </xf>
    <xf numFmtId="0" fontId="7" fillId="0" borderId="0" xfId="0" applyFont="1" applyFill="1" applyBorder="1" applyAlignment="1" applyProtection="1">
      <alignment horizontal="center" vertical="center" wrapText="1" shrinkToFit="1"/>
    </xf>
    <xf numFmtId="0" fontId="7" fillId="0" borderId="68" xfId="0" applyFont="1" applyFill="1" applyBorder="1" applyAlignment="1" applyProtection="1">
      <alignment horizontal="center" vertical="center" wrapText="1" shrinkToFit="1"/>
    </xf>
    <xf numFmtId="0" fontId="7" fillId="0" borderId="104" xfId="0" applyFont="1" applyFill="1" applyBorder="1" applyAlignment="1" applyProtection="1">
      <alignment horizontal="center" vertical="center" wrapText="1" shrinkToFit="1"/>
    </xf>
    <xf numFmtId="0" fontId="7" fillId="0" borderId="73" xfId="0" applyFont="1" applyFill="1" applyBorder="1" applyAlignment="1" applyProtection="1">
      <alignment horizontal="center" vertical="center" wrapText="1" shrinkToFit="1"/>
    </xf>
    <xf numFmtId="0" fontId="7" fillId="0" borderId="89" xfId="0" applyFont="1" applyFill="1" applyBorder="1" applyAlignment="1" applyProtection="1">
      <alignment horizontal="center" vertical="center" wrapText="1" shrinkToFit="1"/>
    </xf>
    <xf numFmtId="0" fontId="7" fillId="0" borderId="1" xfId="0" applyFont="1" applyFill="1" applyBorder="1" applyAlignment="1" applyProtection="1">
      <alignment horizontal="center" vertical="center"/>
    </xf>
    <xf numFmtId="0" fontId="7" fillId="0" borderId="10" xfId="0" applyFont="1" applyFill="1" applyBorder="1" applyAlignment="1" applyProtection="1">
      <alignment horizontal="center" vertical="center"/>
    </xf>
    <xf numFmtId="49" fontId="7" fillId="16" borderId="28" xfId="0" applyNumberFormat="1" applyFont="1" applyFill="1" applyBorder="1" applyAlignment="1" applyProtection="1">
      <alignment horizontal="center" vertical="top"/>
      <protection locked="0"/>
    </xf>
    <xf numFmtId="49" fontId="7" fillId="16" borderId="59" xfId="0" applyNumberFormat="1" applyFont="1" applyFill="1" applyBorder="1" applyAlignment="1" applyProtection="1">
      <alignment horizontal="center" vertical="top"/>
      <protection locked="0"/>
    </xf>
    <xf numFmtId="0" fontId="6" fillId="14" borderId="100" xfId="0" applyFont="1" applyFill="1" applyBorder="1" applyAlignment="1" applyProtection="1">
      <alignment horizontal="center" vertical="center" shrinkToFit="1"/>
      <protection locked="0"/>
    </xf>
    <xf numFmtId="0" fontId="6" fillId="14" borderId="55" xfId="0" applyFont="1" applyFill="1" applyBorder="1" applyAlignment="1" applyProtection="1">
      <alignment horizontal="center" vertical="center" shrinkToFit="1"/>
      <protection locked="0"/>
    </xf>
    <xf numFmtId="0" fontId="6" fillId="14" borderId="90" xfId="0" applyFont="1" applyFill="1" applyBorder="1" applyAlignment="1" applyProtection="1">
      <alignment horizontal="center" vertical="center" shrinkToFit="1"/>
      <protection locked="0"/>
    </xf>
    <xf numFmtId="0" fontId="6" fillId="14" borderId="52" xfId="0" applyFont="1" applyFill="1" applyBorder="1" applyAlignment="1" applyProtection="1">
      <alignment horizontal="center" vertical="center" shrinkToFit="1"/>
      <protection locked="0"/>
    </xf>
    <xf numFmtId="49" fontId="7" fillId="5" borderId="10" xfId="0" applyNumberFormat="1" applyFont="1" applyFill="1" applyBorder="1" applyAlignment="1" applyProtection="1">
      <alignment vertical="top"/>
    </xf>
    <xf numFmtId="49" fontId="7" fillId="5" borderId="43" xfId="0" applyNumberFormat="1" applyFont="1" applyFill="1" applyBorder="1" applyAlignment="1" applyProtection="1">
      <alignment vertical="top"/>
    </xf>
    <xf numFmtId="0" fontId="6" fillId="14" borderId="28" xfId="0" applyFont="1" applyFill="1" applyBorder="1" applyAlignment="1" applyProtection="1">
      <alignment vertical="center" shrinkToFit="1"/>
      <protection locked="0"/>
    </xf>
    <xf numFmtId="0" fontId="6" fillId="14" borderId="45" xfId="0" applyFont="1" applyFill="1" applyBorder="1" applyAlignment="1" applyProtection="1">
      <alignment vertical="center" shrinkToFit="1"/>
      <protection locked="0"/>
    </xf>
    <xf numFmtId="0" fontId="6" fillId="14" borderId="85" xfId="0" applyFont="1" applyFill="1" applyBorder="1" applyAlignment="1" applyProtection="1">
      <alignment vertical="center" shrinkToFit="1"/>
      <protection locked="0"/>
    </xf>
    <xf numFmtId="49" fontId="7" fillId="5" borderId="125" xfId="0" applyNumberFormat="1" applyFont="1" applyFill="1" applyBorder="1" applyAlignment="1" applyProtection="1">
      <alignment vertical="top"/>
    </xf>
    <xf numFmtId="49" fontId="7" fillId="5" borderId="119" xfId="0" applyNumberFormat="1" applyFont="1" applyFill="1" applyBorder="1" applyAlignment="1" applyProtection="1">
      <alignment vertical="top"/>
    </xf>
    <xf numFmtId="49" fontId="7" fillId="5" borderId="120" xfId="0" applyNumberFormat="1" applyFont="1" applyFill="1" applyBorder="1" applyAlignment="1" applyProtection="1">
      <alignment vertical="top"/>
    </xf>
    <xf numFmtId="49" fontId="7" fillId="16" borderId="106" xfId="0" applyNumberFormat="1" applyFont="1" applyFill="1" applyBorder="1" applyAlignment="1" applyProtection="1">
      <alignment horizontal="center" vertical="top"/>
      <protection locked="0"/>
    </xf>
    <xf numFmtId="49" fontId="7" fillId="16" borderId="45" xfId="0" applyNumberFormat="1" applyFont="1" applyFill="1" applyBorder="1" applyAlignment="1" applyProtection="1">
      <alignment horizontal="center" vertical="top"/>
      <protection locked="0"/>
    </xf>
    <xf numFmtId="49" fontId="7" fillId="16" borderId="105" xfId="0" applyNumberFormat="1" applyFont="1" applyFill="1" applyBorder="1" applyAlignment="1" applyProtection="1">
      <alignment horizontal="center" vertical="top"/>
      <protection locked="0"/>
    </xf>
    <xf numFmtId="49" fontId="7" fillId="16" borderId="96" xfId="0" applyNumberFormat="1" applyFont="1" applyFill="1" applyBorder="1" applyAlignment="1" applyProtection="1">
      <alignment horizontal="center" vertical="top"/>
      <protection locked="0"/>
    </xf>
    <xf numFmtId="49" fontId="7" fillId="16" borderId="97" xfId="0" applyNumberFormat="1" applyFont="1" applyFill="1" applyBorder="1" applyAlignment="1" applyProtection="1">
      <alignment horizontal="center" vertical="top"/>
      <protection locked="0"/>
    </xf>
    <xf numFmtId="49" fontId="7" fillId="16" borderId="161" xfId="0" applyNumberFormat="1" applyFont="1" applyFill="1" applyBorder="1" applyAlignment="1" applyProtection="1">
      <alignment horizontal="center" vertical="top"/>
      <protection locked="0"/>
    </xf>
    <xf numFmtId="49" fontId="7" fillId="16" borderId="93" xfId="0" applyNumberFormat="1" applyFont="1" applyFill="1" applyBorder="1" applyAlignment="1" applyProtection="1">
      <alignment horizontal="center" vertical="top"/>
      <protection locked="0"/>
    </xf>
    <xf numFmtId="49" fontId="7" fillId="16" borderId="94" xfId="0" applyNumberFormat="1" applyFont="1" applyFill="1" applyBorder="1" applyAlignment="1" applyProtection="1">
      <alignment horizontal="center" vertical="top"/>
      <protection locked="0"/>
    </xf>
    <xf numFmtId="49" fontId="7" fillId="16" borderId="95" xfId="0" applyNumberFormat="1" applyFont="1" applyFill="1" applyBorder="1" applyAlignment="1" applyProtection="1">
      <alignment horizontal="center" vertical="top"/>
      <protection locked="0"/>
    </xf>
    <xf numFmtId="0" fontId="7" fillId="11" borderId="11" xfId="0" applyFont="1" applyFill="1" applyBorder="1" applyAlignment="1" applyProtection="1">
      <alignment horizontal="left" vertical="center" shrinkToFit="1"/>
    </xf>
    <xf numFmtId="0" fontId="7" fillId="11" borderId="12" xfId="0" applyFont="1" applyFill="1" applyBorder="1" applyAlignment="1" applyProtection="1">
      <alignment horizontal="left" vertical="center" shrinkToFit="1"/>
    </xf>
    <xf numFmtId="0" fontId="7" fillId="11" borderId="75" xfId="0" applyFont="1" applyFill="1" applyBorder="1" applyAlignment="1" applyProtection="1">
      <alignment horizontal="left" vertical="center" shrinkToFit="1"/>
    </xf>
    <xf numFmtId="0" fontId="7" fillId="16" borderId="39" xfId="0" applyFont="1" applyFill="1" applyBorder="1" applyAlignment="1" applyProtection="1">
      <alignment horizontal="left" vertical="top" wrapText="1"/>
      <protection locked="0"/>
    </xf>
    <xf numFmtId="0" fontId="7" fillId="16" borderId="40" xfId="0" applyFont="1" applyFill="1" applyBorder="1" applyAlignment="1" applyProtection="1">
      <alignment horizontal="left" vertical="top" wrapText="1"/>
      <protection locked="0"/>
    </xf>
    <xf numFmtId="0" fontId="7" fillId="16" borderId="41" xfId="0" applyFont="1" applyFill="1" applyBorder="1" applyAlignment="1" applyProtection="1">
      <alignment horizontal="left" vertical="top" wrapText="1"/>
      <protection locked="0"/>
    </xf>
    <xf numFmtId="0" fontId="7" fillId="16" borderId="50" xfId="0" applyFont="1" applyFill="1" applyBorder="1" applyAlignment="1" applyProtection="1">
      <alignment horizontal="left" vertical="top" wrapText="1"/>
      <protection locked="0"/>
    </xf>
    <xf numFmtId="0" fontId="7" fillId="16" borderId="0" xfId="0" applyFont="1" applyFill="1" applyAlignment="1" applyProtection="1">
      <alignment horizontal="left" vertical="top" wrapText="1"/>
      <protection locked="0"/>
    </xf>
    <xf numFmtId="0" fontId="7" fillId="16" borderId="76" xfId="0" applyFont="1" applyFill="1" applyBorder="1" applyAlignment="1" applyProtection="1">
      <alignment horizontal="left" vertical="top" wrapText="1"/>
      <protection locked="0"/>
    </xf>
    <xf numFmtId="0" fontId="7" fillId="16" borderId="72" xfId="0" applyFont="1" applyFill="1" applyBorder="1" applyAlignment="1" applyProtection="1">
      <alignment horizontal="left" vertical="top" wrapText="1"/>
      <protection locked="0"/>
    </xf>
    <xf numFmtId="0" fontId="7" fillId="16" borderId="73" xfId="0" applyFont="1" applyFill="1" applyBorder="1" applyAlignment="1" applyProtection="1">
      <alignment horizontal="left" vertical="top" wrapText="1"/>
      <protection locked="0"/>
    </xf>
    <xf numFmtId="0" fontId="7" fillId="16" borderId="74" xfId="0" applyFont="1" applyFill="1" applyBorder="1" applyAlignment="1" applyProtection="1">
      <alignment horizontal="left" vertical="top" wrapText="1"/>
      <protection locked="0"/>
    </xf>
    <xf numFmtId="0" fontId="7" fillId="11" borderId="77" xfId="0" applyFont="1" applyFill="1" applyBorder="1" applyAlignment="1" applyProtection="1">
      <alignment horizontal="left" vertical="top"/>
    </xf>
    <xf numFmtId="0" fontId="7" fillId="11" borderId="78" xfId="0" applyFont="1" applyFill="1" applyBorder="1" applyAlignment="1" applyProtection="1">
      <alignment horizontal="left" vertical="top"/>
    </xf>
    <xf numFmtId="0" fontId="7" fillId="11" borderId="79" xfId="0" applyFont="1" applyFill="1" applyBorder="1" applyAlignment="1" applyProtection="1">
      <alignment horizontal="left" vertical="top"/>
    </xf>
    <xf numFmtId="49" fontId="7" fillId="14" borderId="49" xfId="0" applyNumberFormat="1" applyFont="1" applyFill="1" applyBorder="1" applyAlignment="1" applyProtection="1">
      <alignment horizontal="center" vertical="center"/>
      <protection locked="0"/>
    </xf>
    <xf numFmtId="49" fontId="7" fillId="14" borderId="45" xfId="0" applyNumberFormat="1" applyFont="1" applyFill="1" applyBorder="1" applyAlignment="1" applyProtection="1">
      <alignment horizontal="center" vertical="center"/>
      <protection locked="0"/>
    </xf>
    <xf numFmtId="49" fontId="7" fillId="14" borderId="85" xfId="0" applyNumberFormat="1" applyFont="1" applyFill="1" applyBorder="1" applyAlignment="1" applyProtection="1">
      <alignment horizontal="center" vertical="center"/>
      <protection locked="0"/>
    </xf>
    <xf numFmtId="0" fontId="7" fillId="0" borderId="13" xfId="0" applyFont="1" applyBorder="1" applyAlignment="1" applyProtection="1">
      <alignment horizontal="center" vertical="center"/>
    </xf>
    <xf numFmtId="0" fontId="7" fillId="0" borderId="14" xfId="0" applyFont="1" applyBorder="1" applyAlignment="1" applyProtection="1">
      <alignment horizontal="center" vertical="center"/>
    </xf>
    <xf numFmtId="0" fontId="7" fillId="0" borderId="71" xfId="0" applyFont="1" applyBorder="1" applyAlignment="1" applyProtection="1">
      <alignment horizontal="center" vertical="center"/>
    </xf>
    <xf numFmtId="0" fontId="16" fillId="0" borderId="13"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0" borderId="71" xfId="0" applyFont="1" applyBorder="1" applyAlignment="1" applyProtection="1">
      <alignment horizontal="center" vertical="center" wrapText="1"/>
    </xf>
    <xf numFmtId="0" fontId="6" fillId="14" borderId="134" xfId="0" applyFont="1" applyFill="1" applyBorder="1" applyAlignment="1" applyProtection="1">
      <alignment horizontal="center" vertical="center" shrinkToFit="1"/>
      <protection locked="0"/>
    </xf>
    <xf numFmtId="0" fontId="6" fillId="14" borderId="51" xfId="0" applyFont="1" applyFill="1" applyBorder="1" applyAlignment="1" applyProtection="1">
      <alignment horizontal="center" vertical="center" shrinkToFit="1"/>
      <protection locked="0"/>
    </xf>
    <xf numFmtId="0" fontId="7" fillId="0" borderId="63" xfId="0" applyFont="1" applyFill="1" applyBorder="1" applyAlignment="1" applyProtection="1">
      <alignment horizontal="center" vertical="center" textRotation="255" shrinkToFit="1"/>
    </xf>
    <xf numFmtId="0" fontId="7" fillId="0" borderId="101" xfId="0" applyFont="1" applyFill="1" applyBorder="1" applyAlignment="1" applyProtection="1">
      <alignment horizontal="center" vertical="center" textRotation="255" shrinkToFit="1"/>
    </xf>
    <xf numFmtId="0" fontId="7" fillId="0" borderId="11" xfId="0" applyFont="1" applyBorder="1" applyProtection="1">
      <alignment vertical="center"/>
    </xf>
    <xf numFmtId="0" fontId="7" fillId="0" borderId="12" xfId="0" applyFont="1" applyBorder="1" applyProtection="1">
      <alignment vertical="center"/>
    </xf>
    <xf numFmtId="0" fontId="7" fillId="0" borderId="75" xfId="0" applyFont="1" applyBorder="1" applyProtection="1">
      <alignment vertical="center"/>
    </xf>
    <xf numFmtId="49" fontId="7" fillId="16" borderId="127" xfId="0" applyNumberFormat="1" applyFont="1" applyFill="1" applyBorder="1" applyAlignment="1" applyProtection="1">
      <alignment horizontal="center" vertical="top"/>
      <protection locked="0"/>
    </xf>
    <xf numFmtId="49" fontId="7" fillId="16" borderId="154" xfId="0" applyNumberFormat="1" applyFont="1" applyFill="1" applyBorder="1" applyAlignment="1" applyProtection="1">
      <alignment horizontal="center" vertical="top"/>
      <protection locked="0"/>
    </xf>
    <xf numFmtId="0" fontId="7" fillId="0" borderId="110" xfId="0" applyFont="1" applyFill="1" applyBorder="1" applyAlignment="1" applyProtection="1">
      <alignment horizontal="center" vertical="center" shrinkToFit="1"/>
    </xf>
    <xf numFmtId="0" fontId="7" fillId="0" borderId="92" xfId="0" applyFont="1" applyFill="1" applyBorder="1" applyAlignment="1" applyProtection="1">
      <alignment horizontal="center" vertical="center" shrinkToFit="1"/>
    </xf>
    <xf numFmtId="0" fontId="7" fillId="0" borderId="68" xfId="0" applyFont="1" applyFill="1" applyBorder="1" applyAlignment="1" applyProtection="1">
      <alignment horizontal="center" vertical="center" shrinkToFit="1"/>
    </xf>
    <xf numFmtId="0" fontId="7" fillId="0" borderId="111" xfId="0" applyFont="1" applyFill="1" applyBorder="1" applyAlignment="1" applyProtection="1">
      <alignment horizontal="center" vertical="center" shrinkToFit="1"/>
    </xf>
    <xf numFmtId="0" fontId="7" fillId="0" borderId="151" xfId="0" applyFont="1" applyFill="1" applyBorder="1" applyAlignment="1" applyProtection="1">
      <alignment horizontal="center" vertical="center" shrinkToFit="1"/>
    </xf>
    <xf numFmtId="0" fontId="7" fillId="0" borderId="152" xfId="0" applyFont="1" applyFill="1" applyBorder="1" applyAlignment="1" applyProtection="1">
      <alignment horizontal="center" vertical="center" shrinkToFit="1"/>
    </xf>
    <xf numFmtId="49" fontId="6" fillId="14" borderId="49" xfId="0" applyNumberFormat="1" applyFont="1" applyFill="1" applyBorder="1" applyAlignment="1" applyProtection="1">
      <alignment vertical="center" shrinkToFit="1"/>
      <protection locked="0"/>
    </xf>
    <xf numFmtId="49" fontId="6" fillId="14" borderId="45" xfId="0" applyNumberFormat="1" applyFont="1" applyFill="1" applyBorder="1" applyAlignment="1" applyProtection="1">
      <alignment vertical="center" shrinkToFit="1"/>
      <protection locked="0"/>
    </xf>
    <xf numFmtId="49" fontId="6" fillId="14" borderId="59" xfId="0" applyNumberFormat="1" applyFont="1" applyFill="1" applyBorder="1" applyAlignment="1" applyProtection="1">
      <alignment vertical="center" shrinkToFit="1"/>
      <protection locked="0"/>
    </xf>
    <xf numFmtId="0" fontId="7" fillId="0" borderId="64" xfId="0" applyFont="1" applyFill="1" applyBorder="1" applyAlignment="1" applyProtection="1">
      <alignment horizontal="center" vertical="center" shrinkToFit="1"/>
    </xf>
    <xf numFmtId="0" fontId="7" fillId="0" borderId="145" xfId="0" applyFont="1" applyFill="1" applyBorder="1" applyAlignment="1" applyProtection="1">
      <alignment horizontal="center" vertical="center" shrinkToFit="1"/>
    </xf>
    <xf numFmtId="0" fontId="7" fillId="0" borderId="2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7" fillId="0" borderId="148" xfId="0" applyFont="1" applyFill="1" applyBorder="1" applyAlignment="1" applyProtection="1">
      <alignment horizontal="center" vertical="center" wrapText="1"/>
    </xf>
    <xf numFmtId="0" fontId="7" fillId="0" borderId="142" xfId="0" applyFont="1" applyFill="1" applyBorder="1" applyAlignment="1" applyProtection="1">
      <alignment horizontal="center" vertical="center" wrapText="1"/>
    </xf>
    <xf numFmtId="0" fontId="7" fillId="0" borderId="148" xfId="0" applyFont="1" applyFill="1" applyBorder="1" applyAlignment="1" applyProtection="1">
      <alignment horizontal="center" vertical="center" shrinkToFit="1"/>
    </xf>
    <xf numFmtId="0" fontId="7" fillId="0" borderId="142" xfId="0" applyFont="1" applyFill="1" applyBorder="1" applyAlignment="1" applyProtection="1">
      <alignment horizontal="center" vertical="center" shrinkToFit="1"/>
    </xf>
    <xf numFmtId="0" fontId="7" fillId="0" borderId="10" xfId="0" applyFont="1" applyFill="1" applyBorder="1" applyAlignment="1" applyProtection="1">
      <alignment horizontal="center" vertical="center" shrinkToFit="1"/>
    </xf>
    <xf numFmtId="0" fontId="7" fillId="0" borderId="42" xfId="0" applyFont="1" applyFill="1" applyBorder="1" applyAlignment="1" applyProtection="1">
      <alignment horizontal="center" vertical="center" shrinkToFit="1"/>
    </xf>
    <xf numFmtId="0" fontId="7" fillId="0" borderId="43" xfId="0" applyFont="1" applyFill="1" applyBorder="1" applyAlignment="1" applyProtection="1">
      <alignment horizontal="center" vertical="center" shrinkToFit="1"/>
    </xf>
    <xf numFmtId="0" fontId="6" fillId="0" borderId="18" xfId="0" applyFont="1" applyFill="1" applyBorder="1" applyAlignment="1" applyProtection="1">
      <alignment horizontal="center" vertical="center" wrapText="1"/>
    </xf>
    <xf numFmtId="0" fontId="6" fillId="0" borderId="19" xfId="0" applyFont="1" applyFill="1" applyBorder="1" applyAlignment="1" applyProtection="1">
      <alignment horizontal="center" vertical="center" wrapText="1"/>
    </xf>
    <xf numFmtId="0" fontId="6" fillId="0" borderId="131" xfId="0" applyFont="1" applyFill="1" applyBorder="1" applyAlignment="1" applyProtection="1">
      <alignment horizontal="center" vertical="center" wrapText="1"/>
    </xf>
    <xf numFmtId="0" fontId="6" fillId="0" borderId="104" xfId="0" applyFont="1" applyFill="1" applyBorder="1" applyAlignment="1" applyProtection="1">
      <alignment horizontal="center" vertical="center" wrapText="1"/>
    </xf>
    <xf numFmtId="0" fontId="6" fillId="0" borderId="73" xfId="0" applyFont="1" applyFill="1" applyBorder="1" applyAlignment="1" applyProtection="1">
      <alignment horizontal="center" vertical="center" wrapText="1"/>
    </xf>
    <xf numFmtId="0" fontId="6" fillId="0" borderId="89"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shrinkToFit="1"/>
    </xf>
    <xf numFmtId="0" fontId="6" fillId="0" borderId="42" xfId="0" applyFont="1" applyFill="1" applyBorder="1" applyAlignment="1" applyProtection="1">
      <alignment horizontal="center" vertical="center" shrinkToFit="1"/>
    </xf>
    <xf numFmtId="0" fontId="6" fillId="0" borderId="129" xfId="0" applyFont="1" applyFill="1" applyBorder="1" applyAlignment="1" applyProtection="1">
      <alignment horizontal="center" vertical="center" shrinkToFit="1"/>
    </xf>
    <xf numFmtId="49" fontId="7" fillId="0" borderId="93" xfId="0" applyNumberFormat="1" applyFont="1" applyFill="1" applyBorder="1" applyAlignment="1" applyProtection="1">
      <alignment horizontal="center" vertical="center" shrinkToFit="1"/>
    </xf>
    <xf numFmtId="49" fontId="7" fillId="0" borderId="107" xfId="0" applyNumberFormat="1" applyFont="1" applyFill="1" applyBorder="1" applyAlignment="1" applyProtection="1">
      <alignment horizontal="center" vertical="center" shrinkToFit="1"/>
    </xf>
    <xf numFmtId="0" fontId="7" fillId="0" borderId="54" xfId="0" applyFont="1" applyFill="1" applyBorder="1" applyAlignment="1" applyProtection="1">
      <alignment horizontal="center" vertical="center" shrinkToFit="1"/>
    </xf>
    <xf numFmtId="0" fontId="7" fillId="0" borderId="102" xfId="0" applyFont="1" applyFill="1" applyBorder="1" applyAlignment="1" applyProtection="1">
      <alignment horizontal="center" vertical="center" shrinkToFit="1"/>
    </xf>
    <xf numFmtId="49" fontId="7" fillId="5" borderId="160" xfId="0" applyNumberFormat="1" applyFont="1" applyFill="1" applyBorder="1" applyAlignment="1" applyProtection="1">
      <alignment vertical="top"/>
    </xf>
    <xf numFmtId="49" fontId="7" fillId="5" borderId="128" xfId="0" applyNumberFormat="1" applyFont="1" applyFill="1" applyBorder="1" applyAlignment="1" applyProtection="1">
      <alignment vertical="top"/>
    </xf>
    <xf numFmtId="49" fontId="7" fillId="5" borderId="42" xfId="0" applyNumberFormat="1" applyFont="1" applyFill="1" applyBorder="1" applyAlignment="1" applyProtection="1">
      <alignment vertical="top"/>
    </xf>
    <xf numFmtId="49" fontId="7" fillId="5" borderId="129" xfId="0" applyNumberFormat="1" applyFont="1" applyFill="1" applyBorder="1" applyAlignment="1" applyProtection="1">
      <alignment vertical="top"/>
    </xf>
    <xf numFmtId="0" fontId="7" fillId="0" borderId="148" xfId="0" applyFont="1" applyFill="1" applyBorder="1" applyAlignment="1" applyProtection="1">
      <alignment horizontal="center" vertical="center" textRotation="255" shrinkToFit="1"/>
    </xf>
    <xf numFmtId="0" fontId="7" fillId="0" borderId="142" xfId="0" applyFont="1" applyFill="1" applyBorder="1" applyAlignment="1" applyProtection="1">
      <alignment horizontal="center" vertical="center" textRotation="255" shrinkToFit="1"/>
    </xf>
    <xf numFmtId="0" fontId="7" fillId="0" borderId="52" xfId="0" applyFont="1" applyFill="1" applyBorder="1" applyAlignment="1" applyProtection="1">
      <alignment horizontal="center" vertical="center" shrinkToFit="1"/>
    </xf>
    <xf numFmtId="0" fontId="6" fillId="0" borderId="62" xfId="0" applyFont="1" applyFill="1" applyBorder="1" applyAlignment="1" applyProtection="1">
      <alignment horizontal="center" vertical="center" shrinkToFit="1"/>
    </xf>
    <xf numFmtId="0" fontId="6" fillId="0" borderId="60" xfId="0" applyFont="1" applyFill="1" applyBorder="1" applyAlignment="1" applyProtection="1">
      <alignment horizontal="center" vertical="center" shrinkToFit="1"/>
    </xf>
    <xf numFmtId="0" fontId="6" fillId="0" borderId="57" xfId="0" applyFont="1" applyFill="1" applyBorder="1" applyAlignment="1" applyProtection="1">
      <alignment horizontal="center" vertical="center" shrinkToFit="1"/>
    </xf>
    <xf numFmtId="0" fontId="6" fillId="0" borderId="115" xfId="0" applyFont="1" applyFill="1" applyBorder="1" applyAlignment="1" applyProtection="1">
      <alignment horizontal="center" vertical="center" shrinkToFit="1"/>
    </xf>
    <xf numFmtId="0" fontId="6" fillId="0" borderId="118" xfId="0" applyFont="1" applyFill="1" applyBorder="1" applyAlignment="1" applyProtection="1">
      <alignment horizontal="center" vertical="center" shrinkToFit="1"/>
    </xf>
    <xf numFmtId="0" fontId="6" fillId="0" borderId="58" xfId="0" applyFont="1" applyFill="1" applyBorder="1" applyAlignment="1" applyProtection="1">
      <alignment horizontal="center" vertical="center" shrinkToFit="1"/>
    </xf>
    <xf numFmtId="49" fontId="7" fillId="0" borderId="108" xfId="0" applyNumberFormat="1" applyFont="1" applyFill="1" applyBorder="1" applyAlignment="1" applyProtection="1">
      <alignment horizontal="center" vertical="center" shrinkToFit="1"/>
    </xf>
    <xf numFmtId="49" fontId="6" fillId="14" borderId="62" xfId="0" applyNumberFormat="1" applyFont="1" applyFill="1" applyBorder="1" applyAlignment="1" applyProtection="1">
      <alignment vertical="center" shrinkToFit="1"/>
      <protection locked="0"/>
    </xf>
    <xf numFmtId="49" fontId="6" fillId="14" borderId="57" xfId="0" applyNumberFormat="1" applyFont="1" applyFill="1" applyBorder="1" applyAlignment="1" applyProtection="1">
      <alignment vertical="center" shrinkToFit="1"/>
      <protection locked="0"/>
    </xf>
    <xf numFmtId="49" fontId="6" fillId="14" borderId="60" xfId="0" applyNumberFormat="1" applyFont="1" applyFill="1" applyBorder="1" applyAlignment="1" applyProtection="1">
      <alignment vertical="center" shrinkToFit="1"/>
      <protection locked="0"/>
    </xf>
    <xf numFmtId="0" fontId="6" fillId="0" borderId="43" xfId="0" applyFont="1" applyFill="1" applyBorder="1" applyAlignment="1" applyProtection="1">
      <alignment horizontal="center" vertical="center" shrinkToFit="1"/>
    </xf>
    <xf numFmtId="49" fontId="7" fillId="14" borderId="117" xfId="0" applyNumberFormat="1" applyFont="1" applyFill="1" applyBorder="1" applyAlignment="1" applyProtection="1">
      <alignment horizontal="center" vertical="center" shrinkToFit="1"/>
      <protection locked="0"/>
    </xf>
    <xf numFmtId="49" fontId="7" fillId="14" borderId="116" xfId="0" applyNumberFormat="1" applyFont="1" applyFill="1" applyBorder="1" applyAlignment="1" applyProtection="1">
      <alignment horizontal="center" vertical="center" shrinkToFit="1"/>
      <protection locked="0"/>
    </xf>
    <xf numFmtId="0" fontId="6" fillId="14" borderId="10" xfId="0" applyFont="1" applyFill="1" applyBorder="1" applyAlignment="1" applyProtection="1">
      <alignment horizontal="left" vertical="center" shrinkToFit="1"/>
      <protection locked="0"/>
    </xf>
    <xf numFmtId="0" fontId="6" fillId="14" borderId="42" xfId="0" applyFont="1" applyFill="1" applyBorder="1" applyAlignment="1" applyProtection="1">
      <alignment horizontal="left" vertical="center" shrinkToFit="1"/>
      <protection locked="0"/>
    </xf>
    <xf numFmtId="0" fontId="6" fillId="14" borderId="43" xfId="0" applyFont="1" applyFill="1" applyBorder="1" applyAlignment="1" applyProtection="1">
      <alignment horizontal="left" vertical="center" shrinkToFit="1"/>
      <protection locked="0"/>
    </xf>
    <xf numFmtId="49" fontId="7" fillId="0" borderId="117" xfId="0" applyNumberFormat="1" applyFont="1" applyFill="1" applyBorder="1" applyAlignment="1" applyProtection="1">
      <alignment horizontal="center" vertical="center" shrinkToFit="1"/>
    </xf>
    <xf numFmtId="49" fontId="7" fillId="0" borderId="116" xfId="0" applyNumberFormat="1" applyFont="1" applyFill="1" applyBorder="1" applyAlignment="1" applyProtection="1">
      <alignment horizontal="center" vertical="center" shrinkToFit="1"/>
    </xf>
    <xf numFmtId="49" fontId="7" fillId="0" borderId="90" xfId="0" applyNumberFormat="1" applyFont="1" applyFill="1" applyBorder="1" applyAlignment="1" applyProtection="1">
      <alignment horizontal="center" vertical="center" shrinkToFit="1"/>
    </xf>
    <xf numFmtId="49" fontId="7" fillId="0" borderId="42" xfId="0" applyNumberFormat="1" applyFont="1" applyFill="1" applyBorder="1" applyAlignment="1" applyProtection="1">
      <alignment horizontal="center" vertical="center" shrinkToFit="1"/>
    </xf>
    <xf numFmtId="49" fontId="7" fillId="0" borderId="43" xfId="0" applyNumberFormat="1" applyFont="1" applyFill="1" applyBorder="1" applyAlignment="1" applyProtection="1">
      <alignment horizontal="center" vertical="center" shrinkToFit="1"/>
    </xf>
    <xf numFmtId="49" fontId="7" fillId="0" borderId="61" xfId="0" applyNumberFormat="1" applyFont="1" applyFill="1" applyBorder="1" applyAlignment="1" applyProtection="1">
      <alignment horizontal="left" vertical="center" shrinkToFit="1"/>
    </xf>
    <xf numFmtId="49" fontId="7" fillId="0" borderId="112" xfId="0" applyNumberFormat="1" applyFont="1" applyFill="1" applyBorder="1" applyAlignment="1" applyProtection="1">
      <alignment horizontal="left" vertical="center" shrinkToFit="1"/>
    </xf>
    <xf numFmtId="49" fontId="7" fillId="0" borderId="155" xfId="0" applyNumberFormat="1" applyFont="1" applyFill="1" applyBorder="1" applyAlignment="1" applyProtection="1">
      <alignment horizontal="left" vertical="center" shrinkToFit="1"/>
    </xf>
    <xf numFmtId="49" fontId="7" fillId="0" borderId="156" xfId="0" applyNumberFormat="1" applyFont="1" applyFill="1" applyBorder="1" applyAlignment="1" applyProtection="1">
      <alignment horizontal="left" vertical="center" shrinkToFit="1"/>
    </xf>
    <xf numFmtId="49" fontId="7" fillId="0" borderId="165" xfId="0" applyNumberFormat="1" applyFont="1" applyFill="1" applyBorder="1" applyAlignment="1" applyProtection="1">
      <alignment horizontal="left" vertical="center" shrinkToFit="1"/>
    </xf>
    <xf numFmtId="49" fontId="7" fillId="14" borderId="113" xfId="0" applyNumberFormat="1" applyFont="1" applyFill="1" applyBorder="1" applyAlignment="1" applyProtection="1">
      <alignment horizontal="center" vertical="center" shrinkToFit="1"/>
      <protection locked="0"/>
    </xf>
    <xf numFmtId="49" fontId="7" fillId="0" borderId="155" xfId="0" applyNumberFormat="1" applyFont="1" applyFill="1" applyBorder="1" applyAlignment="1" applyProtection="1">
      <alignment horizontal="center" vertical="center" shrinkToFit="1"/>
    </xf>
    <xf numFmtId="49" fontId="7" fillId="0" borderId="156" xfId="0" applyNumberFormat="1" applyFont="1" applyFill="1" applyBorder="1" applyAlignment="1" applyProtection="1">
      <alignment horizontal="center" vertical="center" shrinkToFit="1"/>
    </xf>
    <xf numFmtId="49" fontId="7" fillId="0" borderId="62" xfId="0" applyNumberFormat="1" applyFont="1" applyFill="1" applyBorder="1" applyAlignment="1" applyProtection="1">
      <alignment horizontal="center" vertical="center" shrinkToFit="1"/>
    </xf>
    <xf numFmtId="49" fontId="7" fillId="0" borderId="57" xfId="0" applyNumberFormat="1" applyFont="1" applyFill="1" applyBorder="1" applyAlignment="1" applyProtection="1">
      <alignment horizontal="center" vertical="center" shrinkToFit="1"/>
    </xf>
    <xf numFmtId="49" fontId="7" fillId="0" borderId="109" xfId="0" applyNumberFormat="1" applyFont="1" applyFill="1" applyBorder="1" applyAlignment="1" applyProtection="1">
      <alignment horizontal="center" vertical="center" shrinkToFit="1"/>
    </xf>
    <xf numFmtId="49" fontId="7" fillId="0" borderId="115" xfId="0" applyNumberFormat="1" applyFont="1" applyFill="1" applyBorder="1" applyAlignment="1" applyProtection="1">
      <alignment horizontal="center" vertical="center" shrinkToFit="1"/>
    </xf>
    <xf numFmtId="49" fontId="7" fillId="0" borderId="58" xfId="0" applyNumberFormat="1" applyFont="1" applyFill="1" applyBorder="1" applyAlignment="1" applyProtection="1">
      <alignment horizontal="center" vertical="center" shrinkToFit="1"/>
    </xf>
    <xf numFmtId="49" fontId="7" fillId="14" borderId="114" xfId="0" applyNumberFormat="1" applyFont="1" applyFill="1" applyBorder="1" applyAlignment="1" applyProtection="1">
      <alignment horizontal="center" vertical="center" shrinkToFit="1"/>
      <protection locked="0"/>
    </xf>
    <xf numFmtId="49" fontId="7" fillId="0" borderId="94" xfId="0" applyNumberFormat="1" applyFont="1" applyFill="1" applyBorder="1" applyAlignment="1" applyProtection="1">
      <alignment horizontal="center" vertical="center" shrinkToFit="1"/>
    </xf>
    <xf numFmtId="49" fontId="7" fillId="16" borderId="10" xfId="0" applyNumberFormat="1" applyFont="1" applyFill="1" applyBorder="1" applyAlignment="1" applyProtection="1">
      <alignment horizontal="center" vertical="center"/>
      <protection locked="0"/>
    </xf>
    <xf numFmtId="49" fontId="7" fillId="16" borderId="42" xfId="0" applyNumberFormat="1" applyFont="1" applyFill="1" applyBorder="1" applyAlignment="1" applyProtection="1">
      <alignment horizontal="center" vertical="center"/>
      <protection locked="0"/>
    </xf>
    <xf numFmtId="49" fontId="7" fillId="16" borderId="91" xfId="0" applyNumberFormat="1" applyFont="1" applyFill="1" applyBorder="1" applyAlignment="1" applyProtection="1">
      <alignment horizontal="center" vertical="center"/>
      <protection locked="0"/>
    </xf>
    <xf numFmtId="0" fontId="7" fillId="0" borderId="3" xfId="0" applyFont="1" applyFill="1" applyBorder="1" applyAlignment="1" applyProtection="1">
      <alignment horizontal="center" vertical="top" textRotation="255" wrapText="1"/>
    </xf>
    <xf numFmtId="0" fontId="7" fillId="0" borderId="2" xfId="0" applyFont="1" applyFill="1" applyBorder="1" applyAlignment="1" applyProtection="1">
      <alignment horizontal="center" vertical="top" textRotation="255" wrapText="1"/>
    </xf>
    <xf numFmtId="0" fontId="7" fillId="0" borderId="103" xfId="0" applyFont="1" applyFill="1" applyBorder="1" applyAlignment="1" applyProtection="1">
      <alignment horizontal="center" vertical="top" textRotation="255" wrapText="1"/>
    </xf>
    <xf numFmtId="0" fontId="6" fillId="0" borderId="10" xfId="0" applyFont="1" applyBorder="1" applyAlignment="1" applyProtection="1">
      <alignment horizontal="center" vertical="top" wrapText="1"/>
    </xf>
    <xf numFmtId="0" fontId="6" fillId="0" borderId="42" xfId="0" applyFont="1" applyBorder="1" applyAlignment="1" applyProtection="1">
      <alignment horizontal="center" vertical="top" wrapText="1"/>
    </xf>
    <xf numFmtId="0" fontId="15" fillId="10" borderId="0" xfId="0" applyFont="1" applyFill="1" applyAlignment="1" applyProtection="1">
      <alignment vertical="center" shrinkToFit="1"/>
    </xf>
    <xf numFmtId="49" fontId="7" fillId="5" borderId="157" xfId="0" applyNumberFormat="1" applyFont="1" applyFill="1" applyBorder="1" applyAlignment="1" applyProtection="1">
      <alignment vertical="top"/>
    </xf>
    <xf numFmtId="49" fontId="7" fillId="5" borderId="159" xfId="0" applyNumberFormat="1" applyFont="1" applyFill="1" applyBorder="1" applyAlignment="1" applyProtection="1">
      <alignment vertical="top"/>
    </xf>
    <xf numFmtId="0" fontId="7" fillId="11" borderId="13" xfId="0" applyFont="1" applyFill="1" applyBorder="1" applyAlignment="1" applyProtection="1">
      <alignment horizontal="left" vertical="center" shrinkToFit="1"/>
    </xf>
    <xf numFmtId="0" fontId="7" fillId="11" borderId="14" xfId="0" applyFont="1" applyFill="1" applyBorder="1" applyAlignment="1" applyProtection="1">
      <alignment horizontal="left" vertical="center" shrinkToFit="1"/>
    </xf>
    <xf numFmtId="0" fontId="7" fillId="11" borderId="71" xfId="0" applyFont="1" applyFill="1" applyBorder="1" applyAlignment="1" applyProtection="1">
      <alignment horizontal="left" vertical="center" shrinkToFit="1"/>
    </xf>
    <xf numFmtId="0" fontId="7" fillId="16" borderId="86" xfId="0" applyFont="1" applyFill="1" applyBorder="1" applyAlignment="1" applyProtection="1">
      <alignment horizontal="left" vertical="top" wrapText="1"/>
      <protection locked="0"/>
    </xf>
    <xf numFmtId="0" fontId="7" fillId="16" borderId="66" xfId="0" applyFont="1" applyFill="1" applyBorder="1" applyAlignment="1" applyProtection="1">
      <alignment horizontal="left" vertical="top" wrapText="1"/>
      <protection locked="0"/>
    </xf>
    <xf numFmtId="0" fontId="7" fillId="16" borderId="87" xfId="0" applyFont="1" applyFill="1" applyBorder="1" applyAlignment="1" applyProtection="1">
      <alignment horizontal="left" vertical="top" wrapText="1"/>
      <protection locked="0"/>
    </xf>
    <xf numFmtId="0" fontId="7" fillId="16" borderId="0" xfId="0" applyFont="1" applyFill="1" applyBorder="1" applyAlignment="1" applyProtection="1">
      <alignment horizontal="left" vertical="top" wrapText="1"/>
      <protection locked="0"/>
    </xf>
    <xf numFmtId="0" fontId="7" fillId="11" borderId="122" xfId="0" applyFont="1" applyFill="1" applyBorder="1" applyAlignment="1" applyProtection="1">
      <alignment horizontal="left" vertical="top"/>
    </xf>
    <xf numFmtId="0" fontId="7" fillId="11" borderId="123" xfId="0" applyFont="1" applyFill="1" applyBorder="1" applyAlignment="1" applyProtection="1">
      <alignment horizontal="left" vertical="top"/>
    </xf>
    <xf numFmtId="0" fontId="7" fillId="11" borderId="124" xfId="0" applyFont="1" applyFill="1" applyBorder="1" applyAlignment="1" applyProtection="1">
      <alignment horizontal="left" vertical="top"/>
    </xf>
    <xf numFmtId="0" fontId="6" fillId="14" borderId="166" xfId="0" applyFont="1" applyFill="1" applyBorder="1" applyAlignment="1" applyProtection="1">
      <alignment horizontal="left" vertical="top" wrapText="1"/>
      <protection locked="0"/>
    </xf>
    <xf numFmtId="0" fontId="6" fillId="14" borderId="19" xfId="0" applyFont="1" applyFill="1" applyBorder="1" applyAlignment="1" applyProtection="1">
      <alignment horizontal="left" vertical="top" wrapText="1"/>
      <protection locked="0"/>
    </xf>
    <xf numFmtId="0" fontId="6" fillId="14" borderId="167" xfId="0" applyFont="1" applyFill="1" applyBorder="1" applyAlignment="1" applyProtection="1">
      <alignment horizontal="left" vertical="top" wrapText="1"/>
      <protection locked="0"/>
    </xf>
    <xf numFmtId="0" fontId="6" fillId="14" borderId="0" xfId="0" applyFont="1" applyFill="1" applyBorder="1" applyAlignment="1" applyProtection="1">
      <alignment horizontal="left" vertical="top" wrapText="1"/>
      <protection locked="0"/>
    </xf>
    <xf numFmtId="49" fontId="7" fillId="16" borderId="99" xfId="0" applyNumberFormat="1" applyFont="1" applyFill="1" applyBorder="1" applyAlignment="1" applyProtection="1">
      <alignment horizontal="center" vertical="top"/>
      <protection locked="0"/>
    </xf>
    <xf numFmtId="49" fontId="7" fillId="16" borderId="121" xfId="0" applyNumberFormat="1" applyFont="1" applyFill="1" applyBorder="1" applyAlignment="1" applyProtection="1">
      <alignment horizontal="center" vertical="top"/>
      <protection locked="0"/>
    </xf>
    <xf numFmtId="0" fontId="7" fillId="0" borderId="13" xfId="0" applyFont="1" applyBorder="1" applyAlignment="1" applyProtection="1">
      <alignment vertical="top"/>
    </xf>
    <xf numFmtId="0" fontId="7" fillId="0" borderId="14" xfId="0" applyFont="1" applyBorder="1" applyAlignment="1" applyProtection="1">
      <alignment vertical="top"/>
    </xf>
    <xf numFmtId="0" fontId="7" fillId="0" borderId="71" xfId="0" applyFont="1" applyBorder="1" applyAlignment="1" applyProtection="1">
      <alignment vertical="top"/>
    </xf>
    <xf numFmtId="49" fontId="7" fillId="5" borderId="158" xfId="0" applyNumberFormat="1" applyFont="1" applyFill="1" applyBorder="1" applyAlignment="1" applyProtection="1">
      <alignment vertical="top"/>
    </xf>
    <xf numFmtId="49" fontId="7" fillId="0" borderId="10" xfId="0" applyNumberFormat="1" applyFont="1" applyFill="1" applyBorder="1" applyAlignment="1" applyProtection="1">
      <alignment horizontal="center" vertical="center" shrinkToFit="1"/>
    </xf>
    <xf numFmtId="0" fontId="11" fillId="0" borderId="10" xfId="0" applyFont="1" applyBorder="1" applyAlignment="1" applyProtection="1">
      <alignment horizontal="center" vertical="center" shrinkToFit="1"/>
    </xf>
    <xf numFmtId="0" fontId="11" fillId="0" borderId="43" xfId="0" applyFont="1" applyBorder="1" applyAlignment="1" applyProtection="1">
      <alignment horizontal="center" vertical="center" shrinkToFit="1"/>
    </xf>
    <xf numFmtId="49" fontId="7" fillId="14" borderId="128" xfId="0" applyNumberFormat="1" applyFont="1" applyFill="1" applyBorder="1" applyAlignment="1" applyProtection="1">
      <alignment horizontal="center" vertical="center" shrinkToFit="1"/>
      <protection locked="0"/>
    </xf>
    <xf numFmtId="49" fontId="7" fillId="14" borderId="102" xfId="0" applyNumberFormat="1" applyFont="1" applyFill="1" applyBorder="1" applyAlignment="1" applyProtection="1">
      <alignment horizontal="center" vertical="center" shrinkToFit="1"/>
      <protection locked="0"/>
    </xf>
    <xf numFmtId="49" fontId="7" fillId="14" borderId="54" xfId="0" applyNumberFormat="1" applyFont="1" applyFill="1" applyBorder="1" applyAlignment="1" applyProtection="1">
      <alignment horizontal="center" vertical="center" shrinkToFit="1"/>
      <protection locked="0"/>
    </xf>
    <xf numFmtId="0" fontId="7" fillId="0" borderId="3" xfId="0" applyFont="1" applyFill="1" applyBorder="1" applyAlignment="1" applyProtection="1">
      <alignment horizontal="center" vertical="center" textRotation="255" shrinkToFit="1"/>
    </xf>
    <xf numFmtId="0" fontId="7" fillId="0" borderId="2" xfId="0" applyFont="1" applyFill="1" applyBorder="1" applyAlignment="1" applyProtection="1">
      <alignment horizontal="center" vertical="center" textRotation="255" shrinkToFit="1"/>
    </xf>
    <xf numFmtId="0" fontId="7" fillId="0" borderId="103" xfId="0" applyFont="1" applyFill="1" applyBorder="1" applyAlignment="1" applyProtection="1">
      <alignment horizontal="center" vertical="center" textRotation="255" shrinkToFit="1"/>
    </xf>
    <xf numFmtId="0" fontId="8" fillId="0" borderId="3" xfId="0" applyFont="1" applyFill="1" applyBorder="1" applyAlignment="1" applyProtection="1">
      <alignment horizontal="center" vertical="center" textRotation="255" wrapText="1"/>
    </xf>
    <xf numFmtId="0" fontId="8" fillId="0" borderId="2" xfId="0" applyFont="1" applyFill="1" applyBorder="1" applyAlignment="1" applyProtection="1">
      <alignment horizontal="center" vertical="center" textRotation="255" wrapText="1"/>
    </xf>
    <xf numFmtId="0" fontId="8" fillId="0" borderId="103" xfId="0" applyFont="1" applyFill="1" applyBorder="1" applyAlignment="1" applyProtection="1">
      <alignment horizontal="center" vertical="center" textRotation="255" wrapText="1"/>
    </xf>
    <xf numFmtId="49" fontId="7" fillId="14" borderId="129" xfId="0" applyNumberFormat="1" applyFont="1" applyFill="1" applyBorder="1" applyAlignment="1" applyProtection="1">
      <alignment horizontal="center" vertical="center" shrinkToFit="1"/>
      <protection locked="0"/>
    </xf>
    <xf numFmtId="0" fontId="6" fillId="0" borderId="10" xfId="0" applyFont="1" applyFill="1" applyBorder="1" applyAlignment="1" applyProtection="1">
      <alignment vertical="center" shrinkToFit="1"/>
    </xf>
    <xf numFmtId="0" fontId="6" fillId="0" borderId="43" xfId="0" applyFont="1" applyFill="1" applyBorder="1" applyAlignment="1" applyProtection="1">
      <alignment vertical="center" shrinkToFit="1"/>
    </xf>
    <xf numFmtId="0" fontId="4" fillId="0" borderId="10" xfId="0" applyFont="1" applyFill="1" applyBorder="1" applyAlignment="1" applyProtection="1">
      <alignment horizontal="center" vertical="center" shrinkToFit="1"/>
    </xf>
    <xf numFmtId="0" fontId="4" fillId="0" borderId="43" xfId="0" applyFont="1" applyFill="1" applyBorder="1" applyAlignment="1" applyProtection="1">
      <alignment horizontal="center" vertical="center" shrinkToFit="1"/>
    </xf>
    <xf numFmtId="0" fontId="4" fillId="0" borderId="42" xfId="0" applyFont="1" applyFill="1" applyBorder="1" applyAlignment="1" applyProtection="1">
      <alignment horizontal="center" vertical="center" shrinkToFit="1"/>
    </xf>
    <xf numFmtId="49" fontId="7" fillId="0" borderId="130" xfId="0" applyNumberFormat="1" applyFont="1" applyFill="1" applyBorder="1" applyAlignment="1" applyProtection="1">
      <alignment horizontal="center" vertical="center" shrinkToFit="1"/>
    </xf>
    <xf numFmtId="0" fontId="7" fillId="0" borderId="153" xfId="0" applyFont="1" applyFill="1" applyBorder="1" applyAlignment="1" applyProtection="1">
      <alignment horizontal="center" vertical="center" shrinkToFit="1"/>
    </xf>
    <xf numFmtId="0" fontId="7" fillId="0" borderId="132" xfId="0" applyFont="1" applyFill="1" applyBorder="1" applyAlignment="1" applyProtection="1">
      <alignment horizontal="center" vertical="center" shrinkToFit="1"/>
    </xf>
    <xf numFmtId="0" fontId="7" fillId="0" borderId="133" xfId="0" applyFont="1" applyFill="1" applyBorder="1" applyAlignment="1" applyProtection="1">
      <alignment horizontal="center" vertical="center" shrinkToFit="1"/>
    </xf>
    <xf numFmtId="0" fontId="7" fillId="0" borderId="63" xfId="0" applyFont="1" applyFill="1" applyBorder="1" applyAlignment="1" applyProtection="1">
      <alignment horizontal="center" vertical="center" shrinkToFit="1"/>
    </xf>
    <xf numFmtId="0" fontId="7" fillId="0" borderId="101" xfId="0" applyFont="1" applyFill="1" applyBorder="1" applyAlignment="1" applyProtection="1">
      <alignment horizontal="center" vertical="center" shrinkToFit="1"/>
    </xf>
    <xf numFmtId="0" fontId="6" fillId="0" borderId="3" xfId="0" applyFont="1" applyFill="1" applyBorder="1" applyAlignment="1" applyProtection="1">
      <alignment horizontal="center" vertical="center" textRotation="255" shrinkToFit="1"/>
    </xf>
    <xf numFmtId="0" fontId="6" fillId="0" borderId="2" xfId="0" applyFont="1" applyFill="1" applyBorder="1" applyAlignment="1" applyProtection="1">
      <alignment horizontal="center" vertical="center" textRotation="255" shrinkToFit="1"/>
    </xf>
    <xf numFmtId="0" fontId="6" fillId="0" borderId="47" xfId="0" applyFont="1" applyFill="1" applyBorder="1" applyAlignment="1" applyProtection="1">
      <alignment horizontal="center" vertical="center" textRotation="255" shrinkToFit="1"/>
    </xf>
    <xf numFmtId="49" fontId="6" fillId="14" borderId="115" xfId="0" applyNumberFormat="1" applyFont="1" applyFill="1" applyBorder="1" applyAlignment="1" applyProtection="1">
      <alignment vertical="center" shrinkToFit="1"/>
      <protection locked="0"/>
    </xf>
    <xf numFmtId="49" fontId="6" fillId="14" borderId="58" xfId="0" applyNumberFormat="1" applyFont="1" applyFill="1" applyBorder="1" applyAlignment="1" applyProtection="1">
      <alignment vertical="center" shrinkToFit="1"/>
      <protection locked="0"/>
    </xf>
    <xf numFmtId="49" fontId="6" fillId="14" borderId="118" xfId="0" applyNumberFormat="1" applyFont="1" applyFill="1" applyBorder="1" applyAlignment="1" applyProtection="1">
      <alignment vertical="center" shrinkToFit="1"/>
      <protection locked="0"/>
    </xf>
    <xf numFmtId="0" fontId="6" fillId="0" borderId="3" xfId="0" applyFont="1" applyFill="1" applyBorder="1" applyAlignment="1" applyProtection="1">
      <alignment horizontal="center" vertical="center" shrinkToFit="1"/>
    </xf>
    <xf numFmtId="0" fontId="6" fillId="0" borderId="47" xfId="0" applyFont="1" applyFill="1" applyBorder="1" applyAlignment="1" applyProtection="1">
      <alignment horizontal="center" vertical="center" shrinkToFit="1"/>
    </xf>
    <xf numFmtId="0" fontId="6" fillId="0" borderId="65" xfId="0" applyFont="1" applyFill="1" applyBorder="1" applyAlignment="1" applyProtection="1">
      <alignment vertical="center" shrinkToFit="1"/>
    </xf>
    <xf numFmtId="0" fontId="6" fillId="0" borderId="66" xfId="0" applyFont="1" applyFill="1" applyBorder="1" applyAlignment="1" applyProtection="1">
      <alignment vertical="center" shrinkToFit="1"/>
    </xf>
    <xf numFmtId="0" fontId="6" fillId="0" borderId="67" xfId="0" applyFont="1" applyFill="1" applyBorder="1" applyAlignment="1" applyProtection="1">
      <alignment vertical="center" shrinkToFit="1"/>
    </xf>
    <xf numFmtId="0" fontId="6" fillId="0" borderId="21" xfId="0" applyFont="1" applyFill="1" applyBorder="1" applyAlignment="1" applyProtection="1">
      <alignment vertical="center" shrinkToFit="1"/>
    </xf>
    <xf numFmtId="0" fontId="6" fillId="0" borderId="69" xfId="0" applyFont="1" applyFill="1" applyBorder="1" applyAlignment="1" applyProtection="1">
      <alignment vertical="center" shrinkToFit="1"/>
    </xf>
    <xf numFmtId="0" fontId="6" fillId="0" borderId="70" xfId="0" applyFont="1" applyFill="1" applyBorder="1" applyAlignment="1" applyProtection="1">
      <alignment vertical="center" shrinkToFit="1"/>
    </xf>
    <xf numFmtId="0" fontId="7" fillId="0" borderId="149" xfId="0" applyFont="1" applyFill="1" applyBorder="1" applyAlignment="1" applyProtection="1">
      <alignment horizontal="center" vertical="center" textRotation="255" shrinkToFit="1"/>
    </xf>
    <xf numFmtId="0" fontId="7" fillId="0" borderId="150" xfId="0" applyFont="1" applyFill="1" applyBorder="1" applyAlignment="1" applyProtection="1">
      <alignment horizontal="center" vertical="center" textRotation="255" shrinkToFit="1"/>
    </xf>
    <xf numFmtId="0" fontId="7" fillId="0" borderId="143" xfId="0" applyFont="1" applyFill="1" applyBorder="1" applyAlignment="1" applyProtection="1">
      <alignment horizontal="center" vertical="center" textRotation="255" shrinkToFit="1"/>
    </xf>
    <xf numFmtId="0" fontId="7" fillId="0" borderId="144" xfId="0" applyFont="1" applyFill="1" applyBorder="1" applyAlignment="1" applyProtection="1">
      <alignment horizontal="center" vertical="center" textRotation="255" shrinkToFit="1"/>
    </xf>
    <xf numFmtId="49" fontId="7" fillId="16" borderId="128" xfId="0" applyNumberFormat="1" applyFont="1" applyFill="1" applyBorder="1" applyAlignment="1" applyProtection="1">
      <alignment horizontal="center" vertical="top"/>
      <protection locked="0"/>
    </xf>
    <xf numFmtId="49" fontId="7" fillId="16" borderId="42" xfId="0" applyNumberFormat="1" applyFont="1" applyFill="1" applyBorder="1" applyAlignment="1" applyProtection="1">
      <alignment horizontal="center" vertical="top"/>
      <protection locked="0"/>
    </xf>
    <xf numFmtId="49" fontId="7" fillId="16" borderId="129" xfId="0" applyNumberFormat="1" applyFont="1" applyFill="1" applyBorder="1" applyAlignment="1" applyProtection="1">
      <alignment horizontal="center" vertical="top"/>
      <protection locked="0"/>
    </xf>
    <xf numFmtId="49" fontId="7" fillId="0" borderId="115" xfId="0" applyNumberFormat="1" applyFont="1" applyFill="1" applyBorder="1" applyAlignment="1" applyProtection="1">
      <alignment horizontal="left" vertical="center" shrinkToFit="1"/>
    </xf>
    <xf numFmtId="49" fontId="7" fillId="0" borderId="58" xfId="0" applyNumberFormat="1" applyFont="1" applyFill="1" applyBorder="1" applyAlignment="1" applyProtection="1">
      <alignment horizontal="left" vertical="center" shrinkToFit="1"/>
    </xf>
    <xf numFmtId="49" fontId="7" fillId="0" borderId="118" xfId="0" applyNumberFormat="1" applyFont="1" applyFill="1" applyBorder="1" applyAlignment="1" applyProtection="1">
      <alignment horizontal="left" vertical="center" shrinkToFit="1"/>
    </xf>
    <xf numFmtId="0" fontId="12" fillId="0" borderId="65" xfId="0" applyFont="1" applyBorder="1" applyAlignment="1" applyProtection="1">
      <alignment horizontal="center" vertical="center" wrapText="1"/>
    </xf>
    <xf numFmtId="0" fontId="12" fillId="0" borderId="66" xfId="0" applyFont="1" applyBorder="1" applyAlignment="1" applyProtection="1">
      <alignment horizontal="center" vertical="center" wrapText="1"/>
    </xf>
    <xf numFmtId="0" fontId="12" fillId="0" borderId="67" xfId="0" applyFont="1" applyBorder="1" applyAlignment="1" applyProtection="1">
      <alignment horizontal="center" vertical="center" wrapText="1"/>
    </xf>
    <xf numFmtId="0" fontId="12" fillId="0" borderId="21" xfId="0" applyFont="1" applyBorder="1" applyAlignment="1" applyProtection="1">
      <alignment horizontal="center" vertical="center" wrapText="1"/>
    </xf>
    <xf numFmtId="0" fontId="12" fillId="0" borderId="69" xfId="0" applyFont="1" applyBorder="1" applyAlignment="1" applyProtection="1">
      <alignment horizontal="center" vertical="center" wrapText="1"/>
    </xf>
    <xf numFmtId="0" fontId="12" fillId="0" borderId="70" xfId="0" applyFont="1" applyBorder="1" applyAlignment="1" applyProtection="1">
      <alignment horizontal="center" vertical="center" wrapText="1"/>
    </xf>
    <xf numFmtId="0" fontId="7" fillId="0" borderId="69" xfId="0" applyFont="1" applyFill="1" applyBorder="1" applyAlignment="1" applyProtection="1">
      <alignment vertical="center" shrinkToFit="1"/>
    </xf>
    <xf numFmtId="0" fontId="0" fillId="14" borderId="11" xfId="0" applyFill="1" applyBorder="1" applyAlignment="1" applyProtection="1">
      <alignment horizontal="center" vertical="center" shrinkToFit="1"/>
      <protection locked="0"/>
    </xf>
    <xf numFmtId="0" fontId="0" fillId="14" borderId="12" xfId="0" applyFill="1" applyBorder="1" applyAlignment="1" applyProtection="1">
      <alignment horizontal="center" vertical="center" shrinkToFit="1"/>
      <protection locked="0"/>
    </xf>
    <xf numFmtId="0" fontId="0" fillId="14" borderId="75" xfId="0" applyFill="1" applyBorder="1" applyAlignment="1" applyProtection="1">
      <alignment horizontal="center" vertical="center" shrinkToFit="1"/>
      <protection locked="0"/>
    </xf>
    <xf numFmtId="5" fontId="6" fillId="0" borderId="100" xfId="0" applyNumberFormat="1" applyFont="1" applyFill="1" applyBorder="1" applyAlignment="1" applyProtection="1">
      <alignment horizontal="center" vertical="center" shrinkToFit="1"/>
    </xf>
    <xf numFmtId="5" fontId="6" fillId="0" borderId="45" xfId="0" applyNumberFormat="1" applyFont="1" applyFill="1" applyBorder="1" applyAlignment="1" applyProtection="1">
      <alignment horizontal="center" vertical="center" shrinkToFit="1"/>
    </xf>
    <xf numFmtId="5" fontId="6" fillId="0" borderId="85" xfId="0" applyNumberFormat="1" applyFont="1" applyFill="1" applyBorder="1" applyAlignment="1" applyProtection="1">
      <alignment horizontal="center" vertical="center" shrinkToFit="1"/>
    </xf>
    <xf numFmtId="0" fontId="6" fillId="0" borderId="91" xfId="0" applyFont="1" applyFill="1" applyBorder="1" applyAlignment="1" applyProtection="1">
      <alignment horizontal="center" vertical="center" shrinkToFit="1"/>
    </xf>
    <xf numFmtId="0" fontId="7" fillId="0" borderId="104" xfId="0" applyFont="1" applyFill="1" applyBorder="1" applyAlignment="1" applyProtection="1">
      <alignment horizontal="center" vertical="center" shrinkToFit="1"/>
    </xf>
    <xf numFmtId="0" fontId="7" fillId="0" borderId="73" xfId="0" applyFont="1" applyFill="1" applyBorder="1" applyAlignment="1" applyProtection="1">
      <alignment horizontal="center" vertical="center" shrinkToFit="1"/>
    </xf>
    <xf numFmtId="0" fontId="7" fillId="0" borderId="89" xfId="0" applyFont="1" applyFill="1" applyBorder="1" applyAlignment="1" applyProtection="1">
      <alignment horizontal="center" vertical="center" shrinkToFit="1"/>
    </xf>
    <xf numFmtId="0" fontId="0" fillId="0" borderId="169" xfId="0" applyFill="1" applyBorder="1" applyAlignment="1" applyProtection="1">
      <alignment horizontal="center" vertical="center"/>
    </xf>
    <xf numFmtId="0" fontId="0" fillId="0" borderId="170" xfId="0" applyFill="1" applyBorder="1" applyAlignment="1" applyProtection="1">
      <alignment horizontal="center" vertical="center"/>
    </xf>
    <xf numFmtId="0" fontId="0" fillId="0" borderId="171" xfId="0" applyFill="1" applyBorder="1" applyAlignment="1" applyProtection="1">
      <alignment horizontal="center" vertical="center"/>
    </xf>
    <xf numFmtId="0" fontId="7" fillId="12" borderId="106" xfId="0" applyFont="1" applyFill="1" applyBorder="1" applyAlignment="1" applyProtection="1">
      <alignment horizontal="center" vertical="center" shrinkToFit="1"/>
    </xf>
    <xf numFmtId="0" fontId="7" fillId="12" borderId="59" xfId="0" applyFont="1" applyFill="1" applyBorder="1" applyAlignment="1" applyProtection="1">
      <alignment horizontal="center" vertical="center" shrinkToFit="1"/>
    </xf>
    <xf numFmtId="0" fontId="7" fillId="0" borderId="64" xfId="0" applyFont="1" applyFill="1" applyBorder="1" applyAlignment="1" applyProtection="1">
      <alignment horizontal="center" vertical="center" textRotation="255" shrinkToFit="1"/>
    </xf>
    <xf numFmtId="0" fontId="7" fillId="0" borderId="145" xfId="0" applyFont="1" applyFill="1" applyBorder="1" applyAlignment="1" applyProtection="1">
      <alignment horizontal="center" vertical="center" textRotation="255" shrinkToFit="1"/>
    </xf>
    <xf numFmtId="0" fontId="21" fillId="0" borderId="10" xfId="0" applyFont="1" applyBorder="1" applyAlignment="1" applyProtection="1">
      <alignment horizontal="center" vertical="top" wrapText="1"/>
    </xf>
    <xf numFmtId="0" fontId="21" fillId="0" borderId="42" xfId="0" applyFont="1" applyBorder="1" applyAlignment="1" applyProtection="1">
      <alignment horizontal="center" vertical="top" wrapText="1"/>
    </xf>
    <xf numFmtId="0" fontId="21" fillId="0" borderId="43" xfId="0" applyFont="1" applyBorder="1" applyAlignment="1" applyProtection="1">
      <alignment horizontal="center" vertical="top" wrapText="1"/>
    </xf>
    <xf numFmtId="0" fontId="6" fillId="0" borderId="149" xfId="0" applyFont="1" applyFill="1" applyBorder="1" applyAlignment="1" applyProtection="1">
      <alignment horizontal="center" vertical="center" shrinkToFit="1"/>
    </xf>
    <xf numFmtId="0" fontId="6" fillId="0" borderId="67" xfId="0" applyFont="1" applyFill="1" applyBorder="1" applyAlignment="1" applyProtection="1">
      <alignment horizontal="center" vertical="center" shrinkToFit="1"/>
    </xf>
    <xf numFmtId="0" fontId="7" fillId="0" borderId="115" xfId="0" applyFont="1" applyFill="1" applyBorder="1" applyAlignment="1" applyProtection="1">
      <alignment horizontal="center" vertical="center" shrinkToFit="1"/>
    </xf>
    <xf numFmtId="0" fontId="7" fillId="0" borderId="58" xfId="0" applyFont="1" applyFill="1" applyBorder="1" applyAlignment="1" applyProtection="1">
      <alignment horizontal="center" vertical="center" shrinkToFit="1"/>
    </xf>
    <xf numFmtId="0" fontId="7" fillId="0" borderId="118" xfId="0" applyFont="1" applyFill="1" applyBorder="1" applyAlignment="1" applyProtection="1">
      <alignment horizontal="center" vertical="center" shrinkToFit="1"/>
    </xf>
    <xf numFmtId="49" fontId="7" fillId="14" borderId="49" xfId="0" applyNumberFormat="1" applyFont="1" applyFill="1" applyBorder="1" applyAlignment="1" applyProtection="1">
      <alignment vertical="center" shrinkToFit="1"/>
      <protection locked="0"/>
    </xf>
    <xf numFmtId="49" fontId="7" fillId="14" borderId="45" xfId="0" applyNumberFormat="1" applyFont="1" applyFill="1" applyBorder="1" applyAlignment="1" applyProtection="1">
      <alignment vertical="center" shrinkToFit="1"/>
      <protection locked="0"/>
    </xf>
    <xf numFmtId="49" fontId="7" fillId="14" borderId="85" xfId="0" applyNumberFormat="1" applyFont="1" applyFill="1" applyBorder="1" applyAlignment="1" applyProtection="1">
      <alignment vertical="center" shrinkToFit="1"/>
      <protection locked="0"/>
    </xf>
    <xf numFmtId="0" fontId="7" fillId="14" borderId="49" xfId="0" applyFont="1" applyFill="1" applyBorder="1" applyAlignment="1" applyProtection="1">
      <alignment horizontal="center" vertical="center"/>
      <protection locked="0"/>
    </xf>
    <xf numFmtId="0" fontId="7" fillId="14" borderId="45" xfId="0" applyFont="1" applyFill="1" applyBorder="1" applyAlignment="1" applyProtection="1">
      <alignment horizontal="center" vertical="center"/>
      <protection locked="0"/>
    </xf>
    <xf numFmtId="0" fontId="7" fillId="14" borderId="85" xfId="0" applyFont="1" applyFill="1" applyBorder="1" applyAlignment="1" applyProtection="1">
      <alignment horizontal="center" vertical="center"/>
      <protection locked="0"/>
    </xf>
    <xf numFmtId="49" fontId="7" fillId="14" borderId="13" xfId="0" applyNumberFormat="1" applyFont="1" applyFill="1" applyBorder="1" applyAlignment="1" applyProtection="1">
      <alignment horizontal="left" vertical="center"/>
      <protection locked="0"/>
    </xf>
    <xf numFmtId="49" fontId="7" fillId="14" borderId="14" xfId="0" applyNumberFormat="1" applyFont="1" applyFill="1" applyBorder="1" applyAlignment="1" applyProtection="1">
      <alignment horizontal="left" vertical="center"/>
      <protection locked="0"/>
    </xf>
    <xf numFmtId="49" fontId="7" fillId="14" borderId="71" xfId="0" applyNumberFormat="1" applyFont="1" applyFill="1" applyBorder="1" applyAlignment="1" applyProtection="1">
      <alignment horizontal="left" vertical="center"/>
      <protection locked="0"/>
    </xf>
    <xf numFmtId="0" fontId="7" fillId="0" borderId="86" xfId="0" applyFont="1" applyBorder="1" applyAlignment="1" applyProtection="1">
      <alignment vertical="center" wrapText="1"/>
    </xf>
    <xf numFmtId="0" fontId="7" fillId="0" borderId="66" xfId="0" applyFont="1" applyBorder="1" applyAlignment="1" applyProtection="1">
      <alignment vertical="center" wrapText="1"/>
    </xf>
    <xf numFmtId="0" fontId="7" fillId="0" borderId="87" xfId="0" applyFont="1" applyBorder="1" applyAlignment="1" applyProtection="1">
      <alignment vertical="center" wrapText="1"/>
    </xf>
    <xf numFmtId="0" fontId="7" fillId="0" borderId="72" xfId="0" applyFont="1" applyBorder="1" applyAlignment="1" applyProtection="1">
      <alignment vertical="center" wrapText="1"/>
    </xf>
    <xf numFmtId="0" fontId="7" fillId="0" borderId="73" xfId="0" applyFont="1" applyBorder="1" applyAlignment="1" applyProtection="1">
      <alignment vertical="center" wrapText="1"/>
    </xf>
    <xf numFmtId="0" fontId="7" fillId="0" borderId="74" xfId="0" applyFont="1" applyBorder="1" applyAlignment="1" applyProtection="1">
      <alignment vertical="center" wrapText="1"/>
    </xf>
    <xf numFmtId="49" fontId="7" fillId="14" borderId="86" xfId="0" applyNumberFormat="1" applyFont="1" applyFill="1" applyBorder="1" applyAlignment="1" applyProtection="1">
      <alignment horizontal="left" vertical="center"/>
      <protection locked="0"/>
    </xf>
    <xf numFmtId="49" fontId="7" fillId="14" borderId="66" xfId="0" applyNumberFormat="1" applyFont="1" applyFill="1" applyBorder="1" applyAlignment="1" applyProtection="1">
      <alignment horizontal="left" vertical="center"/>
      <protection locked="0"/>
    </xf>
    <xf numFmtId="49" fontId="7" fillId="14" borderId="87" xfId="0" applyNumberFormat="1" applyFont="1" applyFill="1" applyBorder="1" applyAlignment="1" applyProtection="1">
      <alignment horizontal="left" vertical="center"/>
      <protection locked="0"/>
    </xf>
    <xf numFmtId="49" fontId="7" fillId="14" borderId="72" xfId="0" applyNumberFormat="1" applyFont="1" applyFill="1" applyBorder="1" applyAlignment="1" applyProtection="1">
      <alignment horizontal="left" vertical="center"/>
      <protection locked="0"/>
    </xf>
    <xf numFmtId="49" fontId="7" fillId="14" borderId="73" xfId="0" applyNumberFormat="1" applyFont="1" applyFill="1" applyBorder="1" applyAlignment="1" applyProtection="1">
      <alignment horizontal="left" vertical="center"/>
      <protection locked="0"/>
    </xf>
    <xf numFmtId="49" fontId="7" fillId="14" borderId="74" xfId="0" applyNumberFormat="1" applyFont="1" applyFill="1" applyBorder="1" applyAlignment="1" applyProtection="1">
      <alignment horizontal="left" vertical="center"/>
      <protection locked="0"/>
    </xf>
    <xf numFmtId="49" fontId="7" fillId="16" borderId="86" xfId="0" applyNumberFormat="1" applyFont="1" applyFill="1" applyBorder="1" applyAlignment="1" applyProtection="1">
      <alignment horizontal="left" vertical="center"/>
      <protection locked="0"/>
    </xf>
    <xf numFmtId="49" fontId="7" fillId="16" borderId="87" xfId="0" applyNumberFormat="1" applyFont="1" applyFill="1" applyBorder="1" applyAlignment="1" applyProtection="1">
      <alignment horizontal="left" vertical="center"/>
      <protection locked="0"/>
    </xf>
    <xf numFmtId="49" fontId="7" fillId="16" borderId="72" xfId="0" applyNumberFormat="1" applyFont="1" applyFill="1" applyBorder="1" applyAlignment="1" applyProtection="1">
      <alignment horizontal="left" vertical="center"/>
      <protection locked="0"/>
    </xf>
    <xf numFmtId="49" fontId="7" fillId="16" borderId="74" xfId="0" applyNumberFormat="1" applyFont="1" applyFill="1" applyBorder="1" applyAlignment="1" applyProtection="1">
      <alignment horizontal="left" vertical="center"/>
      <protection locked="0"/>
    </xf>
    <xf numFmtId="49" fontId="7" fillId="16" borderId="98" xfId="0" applyNumberFormat="1" applyFont="1" applyFill="1" applyBorder="1" applyAlignment="1" applyProtection="1">
      <alignment horizontal="center" vertical="top"/>
      <protection locked="0"/>
    </xf>
    <xf numFmtId="49" fontId="7" fillId="16" borderId="109" xfId="0" applyNumberFormat="1" applyFont="1" applyFill="1" applyBorder="1" applyAlignment="1" applyProtection="1">
      <alignment horizontal="center" vertical="top"/>
      <protection locked="0"/>
    </xf>
    <xf numFmtId="49" fontId="7" fillId="16" borderId="28" xfId="0" applyNumberFormat="1" applyFont="1" applyFill="1" applyBorder="1" applyAlignment="1" applyProtection="1">
      <alignment horizontal="center" vertical="center"/>
      <protection locked="0"/>
    </xf>
    <xf numFmtId="49" fontId="7" fillId="16" borderId="45" xfId="0" applyNumberFormat="1" applyFont="1" applyFill="1" applyBorder="1" applyAlignment="1" applyProtection="1">
      <alignment horizontal="center" vertical="center"/>
      <protection locked="0"/>
    </xf>
    <xf numFmtId="49" fontId="7" fillId="16" borderId="85" xfId="0" applyNumberFormat="1" applyFont="1" applyFill="1" applyBorder="1" applyAlignment="1" applyProtection="1">
      <alignment horizontal="center" vertical="center"/>
      <protection locked="0"/>
    </xf>
    <xf numFmtId="0" fontId="7" fillId="0" borderId="13" xfId="0" applyFont="1" applyBorder="1" applyProtection="1">
      <alignment vertical="center"/>
    </xf>
    <xf numFmtId="0" fontId="7" fillId="0" borderId="14" xfId="0" applyFont="1" applyBorder="1" applyProtection="1">
      <alignment vertical="center"/>
    </xf>
    <xf numFmtId="0" fontId="7" fillId="0" borderId="71" xfId="0" applyFont="1" applyBorder="1" applyProtection="1">
      <alignment vertical="center"/>
    </xf>
    <xf numFmtId="49" fontId="7" fillId="16" borderId="13" xfId="0" applyNumberFormat="1" applyFont="1" applyFill="1" applyBorder="1" applyAlignment="1" applyProtection="1">
      <alignment horizontal="left" vertical="center"/>
      <protection locked="0"/>
    </xf>
    <xf numFmtId="49" fontId="7" fillId="16" borderId="71" xfId="0" applyNumberFormat="1" applyFont="1" applyFill="1" applyBorder="1" applyAlignment="1" applyProtection="1">
      <alignment horizontal="left" vertical="center"/>
      <protection locked="0"/>
    </xf>
    <xf numFmtId="0" fontId="16" fillId="0" borderId="86" xfId="0" applyFont="1" applyBorder="1" applyAlignment="1" applyProtection="1">
      <alignment vertical="center" wrapText="1"/>
    </xf>
    <xf numFmtId="0" fontId="16" fillId="0" borderId="66" xfId="0" applyFont="1" applyBorder="1" applyAlignment="1" applyProtection="1">
      <alignment vertical="center" wrapText="1"/>
    </xf>
    <xf numFmtId="0" fontId="16" fillId="0" borderId="87" xfId="0" applyFont="1" applyBorder="1" applyAlignment="1" applyProtection="1">
      <alignment vertical="center" wrapText="1"/>
    </xf>
    <xf numFmtId="0" fontId="16" fillId="0" borderId="72" xfId="0" applyFont="1" applyBorder="1" applyAlignment="1" applyProtection="1">
      <alignment vertical="center" wrapText="1"/>
    </xf>
    <xf numFmtId="0" fontId="16" fillId="0" borderId="73" xfId="0" applyFont="1" applyBorder="1" applyAlignment="1" applyProtection="1">
      <alignment vertical="center" wrapText="1"/>
    </xf>
    <xf numFmtId="0" fontId="16" fillId="0" borderId="74" xfId="0" applyFont="1" applyBorder="1" applyAlignment="1" applyProtection="1">
      <alignment vertical="center" wrapText="1"/>
    </xf>
    <xf numFmtId="0" fontId="7" fillId="0" borderId="49" xfId="0" applyFont="1" applyBorder="1" applyProtection="1">
      <alignment vertical="center"/>
    </xf>
    <xf numFmtId="0" fontId="7" fillId="0" borderId="45" xfId="0" applyFont="1" applyBorder="1" applyProtection="1">
      <alignment vertical="center"/>
    </xf>
    <xf numFmtId="0" fontId="7" fillId="0" borderId="85" xfId="0" applyFont="1" applyBorder="1" applyProtection="1">
      <alignment vertical="center"/>
    </xf>
    <xf numFmtId="49" fontId="7" fillId="16" borderId="49" xfId="0" applyNumberFormat="1" applyFont="1" applyFill="1" applyBorder="1" applyAlignment="1" applyProtection="1">
      <alignment horizontal="left" vertical="center"/>
      <protection locked="0"/>
    </xf>
    <xf numFmtId="49" fontId="7" fillId="16" borderId="85" xfId="0" applyNumberFormat="1" applyFont="1" applyFill="1" applyBorder="1" applyAlignment="1" applyProtection="1">
      <alignment horizontal="left" vertical="center"/>
      <protection locked="0"/>
    </xf>
    <xf numFmtId="0" fontId="7" fillId="16" borderId="49" xfId="0" applyFont="1" applyFill="1" applyBorder="1" applyAlignment="1" applyProtection="1">
      <alignment horizontal="center" vertical="center"/>
      <protection locked="0"/>
    </xf>
    <xf numFmtId="0" fontId="7" fillId="16" borderId="45" xfId="0" applyFont="1" applyFill="1" applyBorder="1" applyAlignment="1" applyProtection="1">
      <alignment horizontal="center" vertical="center"/>
      <protection locked="0"/>
    </xf>
    <xf numFmtId="0" fontId="7" fillId="16" borderId="85" xfId="0" applyFont="1" applyFill="1" applyBorder="1" applyAlignment="1" applyProtection="1">
      <alignment horizontal="center" vertical="center"/>
      <protection locked="0"/>
    </xf>
    <xf numFmtId="0" fontId="7" fillId="0" borderId="86" xfId="0" applyFont="1" applyBorder="1" applyProtection="1">
      <alignment vertical="center"/>
    </xf>
    <xf numFmtId="0" fontId="7" fillId="0" borderId="66" xfId="0" applyFont="1" applyBorder="1" applyProtection="1">
      <alignment vertical="center"/>
    </xf>
    <xf numFmtId="0" fontId="7" fillId="0" borderId="67" xfId="0" applyFont="1" applyBorder="1" applyProtection="1">
      <alignment vertical="center"/>
    </xf>
    <xf numFmtId="0" fontId="7" fillId="0" borderId="50" xfId="0" applyFont="1" applyBorder="1" applyProtection="1">
      <alignment vertical="center"/>
    </xf>
    <xf numFmtId="0" fontId="7" fillId="0" borderId="0" xfId="0" applyFont="1" applyProtection="1">
      <alignment vertical="center"/>
    </xf>
    <xf numFmtId="0" fontId="7" fillId="0" borderId="68" xfId="0" applyFont="1" applyBorder="1" applyProtection="1">
      <alignment vertical="center"/>
    </xf>
    <xf numFmtId="0" fontId="7" fillId="0" borderId="88" xfId="0" applyFont="1" applyBorder="1" applyProtection="1">
      <alignment vertical="center"/>
    </xf>
    <xf numFmtId="0" fontId="7" fillId="0" borderId="69" xfId="0" applyFont="1" applyBorder="1" applyProtection="1">
      <alignment vertical="center"/>
    </xf>
    <xf numFmtId="0" fontId="7" fillId="0" borderId="70" xfId="0" applyFont="1" applyBorder="1" applyProtection="1">
      <alignment vertical="center"/>
    </xf>
    <xf numFmtId="0" fontId="7" fillId="0" borderId="10" xfId="0" applyFont="1" applyBorder="1" applyProtection="1">
      <alignment vertical="center"/>
    </xf>
    <xf numFmtId="0" fontId="7" fillId="0" borderId="42" xfId="0" applyFont="1" applyBorder="1" applyProtection="1">
      <alignment vertical="center"/>
    </xf>
    <xf numFmtId="0" fontId="7" fillId="0" borderId="43" xfId="0" applyFont="1" applyBorder="1" applyProtection="1">
      <alignment vertical="center"/>
    </xf>
    <xf numFmtId="49" fontId="7" fillId="14" borderId="49" xfId="0" applyNumberFormat="1" applyFont="1" applyFill="1" applyBorder="1" applyAlignment="1" applyProtection="1">
      <alignment horizontal="center" vertical="center" shrinkToFit="1"/>
      <protection locked="0"/>
    </xf>
    <xf numFmtId="49" fontId="7" fillId="14" borderId="45" xfId="0" applyNumberFormat="1" applyFont="1" applyFill="1" applyBorder="1" applyAlignment="1" applyProtection="1">
      <alignment horizontal="center" vertical="center" shrinkToFit="1"/>
      <protection locked="0"/>
    </xf>
    <xf numFmtId="49" fontId="7" fillId="14" borderId="85" xfId="0" applyNumberFormat="1" applyFont="1" applyFill="1" applyBorder="1" applyAlignment="1" applyProtection="1">
      <alignment horizontal="center" vertical="center" shrinkToFit="1"/>
      <protection locked="0"/>
    </xf>
    <xf numFmtId="0" fontId="13" fillId="0" borderId="13" xfId="0" applyFont="1" applyBorder="1" applyProtection="1">
      <alignment vertical="center"/>
    </xf>
    <xf numFmtId="0" fontId="13" fillId="0" borderId="14" xfId="0" applyFont="1" applyBorder="1" applyProtection="1">
      <alignment vertical="center"/>
    </xf>
    <xf numFmtId="0" fontId="13" fillId="0" borderId="71" xfId="0" applyFont="1" applyBorder="1" applyProtection="1">
      <alignment vertical="center"/>
    </xf>
    <xf numFmtId="0" fontId="7" fillId="0" borderId="28" xfId="0" applyFont="1" applyBorder="1" applyProtection="1">
      <alignment vertical="center"/>
    </xf>
    <xf numFmtId="0" fontId="7" fillId="0" borderId="59" xfId="0" applyFont="1" applyBorder="1" applyProtection="1">
      <alignment vertical="center"/>
    </xf>
    <xf numFmtId="0" fontId="7" fillId="0" borderId="72" xfId="0" applyFont="1" applyBorder="1" applyProtection="1">
      <alignment vertical="center"/>
    </xf>
    <xf numFmtId="0" fontId="7" fillId="0" borderId="73" xfId="0" applyFont="1" applyBorder="1" applyProtection="1">
      <alignment vertical="center"/>
    </xf>
    <xf numFmtId="0" fontId="7" fillId="0" borderId="89" xfId="0" applyFont="1" applyBorder="1" applyProtection="1">
      <alignment vertical="center"/>
    </xf>
    <xf numFmtId="0" fontId="0" fillId="0" borderId="0" xfId="0"/>
  </cellXfs>
  <cellStyles count="1">
    <cellStyle name="標準" xfId="0" builtinId="0"/>
  </cellStyles>
  <dxfs count="151">
    <dxf>
      <fill>
        <patternFill>
          <bgColor theme="1"/>
        </patternFill>
      </fill>
    </dxf>
    <dxf>
      <font>
        <color rgb="FF0070C0"/>
      </font>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patternFill>
      </fill>
    </dxf>
    <dxf>
      <fill>
        <patternFill>
          <bgColor theme="1"/>
        </patternFill>
      </fill>
    </dxf>
    <dxf>
      <fill>
        <patternFill>
          <bgColor theme="1"/>
        </patternFill>
      </fill>
    </dxf>
    <dxf>
      <fill>
        <patternFill>
          <bgColor theme="1"/>
        </patternFill>
      </fill>
    </dxf>
    <dxf>
      <font>
        <color rgb="FF0070C0"/>
      </font>
    </dxf>
    <dxf>
      <font>
        <color rgb="FF0070C0"/>
      </font>
    </dxf>
    <dxf>
      <font>
        <color rgb="FF0070C0"/>
      </font>
    </dxf>
    <dxf>
      <font>
        <color rgb="FF0070C0"/>
      </font>
    </dxf>
    <dxf>
      <font>
        <color rgb="FF0070C0"/>
      </font>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1"/>
        </patternFill>
      </fill>
    </dxf>
  </dxfs>
  <tableStyles count="0" defaultTableStyle="TableStyleMedium2" defaultPivotStyle="PivotStyleLight16"/>
  <colors>
    <mruColors>
      <color rgb="FFFFFF99"/>
      <color rgb="FFFFFFCC"/>
      <color rgb="FFCCE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 Id="rId5" Target="calcChain.xml" Type="http://schemas.openxmlformats.org/officeDocument/2006/relationships/calcChain"/>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J222"/>
  <sheetViews>
    <sheetView tabSelected="1" topLeftCell="A2" zoomScale="75" zoomScaleNormal="75" zoomScaleSheetLayoutView="70" workbookViewId="0">
      <selection activeCell="E5" sqref="E5"/>
    </sheetView>
  </sheetViews>
  <sheetFormatPr defaultRowHeight="13.5" x14ac:dyDescent="0.15"/>
  <cols>
    <col min="145" max="149" customWidth="true" hidden="true" style="4" width="9.25" collapsed="true"/>
    <col min="1" max="1" customWidth="true" style="4" width="0.125" collapsed="false"/>
    <col min="2" max="2" customWidth="true" style="4" width="3.75" collapsed="false"/>
    <col min="3" max="6" customWidth="true" style="4" width="10.625" collapsed="false"/>
    <col min="7" max="11" customWidth="true" style="4" width="5.125" collapsed="false"/>
    <col min="12" max="12" customWidth="true" style="4" width="8.125" collapsed="false"/>
    <col min="13" max="14" customWidth="true" style="4" width="5.125" collapsed="false"/>
    <col min="15" max="16" customWidth="true" style="4" width="2.875" collapsed="false"/>
    <col min="17" max="17" customWidth="true" style="4" width="5.125" collapsed="false"/>
    <col min="18" max="19" customWidth="true" style="4" width="2.875" collapsed="false"/>
    <col min="20" max="23" customWidth="true" style="4" width="5.125" collapsed="false"/>
    <col min="24" max="24" customWidth="true" style="4" width="6.375" collapsed="false"/>
    <col min="25" max="25" customWidth="true" style="4" width="5.125" collapsed="false"/>
    <col min="26" max="28" customWidth="true" style="4" width="7.875" collapsed="false"/>
    <col min="29" max="31" customWidth="true" style="4" width="5.125" collapsed="false"/>
    <col min="32" max="32" customWidth="true" style="4" width="6.375" collapsed="false"/>
    <col min="33" max="57" customWidth="true" style="4" width="4.625" collapsed="false"/>
    <col min="58" max="58" customWidth="true" style="4" width="0.625" collapsed="false"/>
    <col min="59" max="60" customWidth="true" style="4" width="4.625" collapsed="false"/>
    <col min="61" max="71" customWidth="true" style="4" width="5.125" collapsed="false"/>
    <col min="72" max="73" customWidth="true" style="4" width="13.5" collapsed="false"/>
    <col min="74" max="75" customWidth="true" style="4" width="24.5" collapsed="false"/>
    <col min="76" max="76" customWidth="true" style="4" width="17.375" collapsed="false"/>
    <col min="77" max="77" customWidth="true" hidden="true" style="4" width="9.625" collapsed="false"/>
    <col min="78" max="78" customWidth="true" hidden="true" style="4" width="15.625" collapsed="false"/>
    <col min="79" max="79" customWidth="true" hidden="true" style="4" width="7.375" collapsed="false"/>
    <col min="80" max="80" customWidth="true" hidden="true" style="4" width="12.0" collapsed="false"/>
    <col min="81" max="81" customWidth="true" style="4" width="37.75" collapsed="false"/>
    <col min="82" max="82" customWidth="true" style="4" width="9.25" collapsed="false"/>
    <col min="83" max="83" customWidth="true" style="4" width="18.0" collapsed="false"/>
    <col min="84" max="87" customWidth="true" style="4" width="9.25" collapsed="false"/>
    <col min="88" max="88" customWidth="true" hidden="true" style="4" width="23.375" collapsed="false"/>
    <col min="89" max="89" customWidth="true" hidden="true" style="4" width="15.875" collapsed="false"/>
    <col min="90" max="90" customWidth="true" hidden="true" style="4" width="16.25" collapsed="false"/>
    <col min="91" max="92" customWidth="true" hidden="true" style="4" width="9.5" collapsed="false"/>
    <col min="93" max="93" customWidth="true" hidden="true" style="4" width="11.25" collapsed="false"/>
    <col min="94" max="100" customWidth="true" hidden="true" style="4" width="9.25" collapsed="false"/>
    <col min="101" max="101" customWidth="true" hidden="true" style="4" width="13.875" collapsed="false"/>
    <col min="102" max="103" customWidth="true" hidden="true" style="4" width="9.25" collapsed="false"/>
    <col min="104" max="104" customWidth="true" hidden="true" style="4" width="27.0" collapsed="false"/>
    <col min="105" max="105" customWidth="true" hidden="true" style="4" width="20.25" collapsed="false"/>
    <col min="106" max="106" customWidth="true" hidden="true" style="4" width="27.0" collapsed="false"/>
    <col min="107" max="107" customWidth="true" hidden="true" style="4" width="10.625" collapsed="false"/>
    <col min="108" max="108" customWidth="true" hidden="true" style="4" width="9.25" collapsed="false"/>
    <col min="109" max="109" customWidth="true" hidden="true" style="4" width="49.625" collapsed="false"/>
    <col min="110" max="110" customWidth="true" hidden="true" style="4" width="12.625" collapsed="false"/>
    <col min="111" max="111" customWidth="true" hidden="true" style="4" width="9.375" collapsed="false"/>
    <col min="112" max="112" customWidth="true" hidden="true" style="4" width="49.625" collapsed="false"/>
    <col min="113" max="113" customWidth="true" hidden="true" style="4" width="12.625" collapsed="false"/>
    <col min="114" max="114" customWidth="true" hidden="true" style="4" width="21.875" collapsed="false"/>
    <col min="115" max="115" customWidth="true" hidden="true" style="4" width="24.0" collapsed="false"/>
    <col min="116" max="120" customWidth="true" hidden="true" style="4" width="9.25" collapsed="false"/>
    <col min="121" max="121" customWidth="true" hidden="true" style="4" width="11.125" collapsed="false"/>
    <col min="122" max="122" customWidth="true" hidden="true" style="4" width="13.875" collapsed="false"/>
    <col min="123" max="125" customWidth="true" hidden="true" style="4" width="14.5" collapsed="false"/>
    <col min="126" max="126" customWidth="true" hidden="true" style="4" width="9.375" collapsed="false"/>
    <col min="127" max="127" customWidth="true" hidden="true" style="4" width="18.75" collapsed="false"/>
    <col min="128" max="128" customWidth="true" hidden="true" style="4" width="9.25" collapsed="false"/>
    <col min="129" max="129" customWidth="true" hidden="true" style="4" width="10.0" collapsed="false"/>
    <col min="130" max="130" customWidth="true" hidden="true" style="4" width="30.5" collapsed="false"/>
    <col min="131" max="131" customWidth="true" hidden="true" style="4" width="17.625" collapsed="false"/>
    <col min="132" max="135" customWidth="true" hidden="true" style="4" width="8.0" collapsed="false"/>
    <col min="136" max="136" customWidth="true" hidden="true" style="4" width="9.75" collapsed="false"/>
    <col min="137" max="137" customWidth="true" hidden="true" style="4" width="16.125" collapsed="false"/>
    <col min="138" max="138" customWidth="true" hidden="true" style="4" width="17.125" collapsed="false"/>
    <col min="139" max="141" customWidth="true" hidden="true" style="4" width="9.25" collapsed="false"/>
    <col min="142" max="142" customWidth="true" hidden="true" style="4" width="13.25" collapsed="false"/>
    <col min="143" max="143" customWidth="true" hidden="true" style="4" width="11.125" collapsed="false"/>
    <col min="144" max="144" customWidth="true" hidden="true" style="4" width="13.125" collapsed="false"/>
    <col min="150" max="150" customWidth="true" hidden="false" style="4" width="9.25" collapsed="false"/>
    <col min="151" max="151" customWidth="true" hidden="false" style="4" width="27.5" collapsed="false"/>
    <col min="152" max="153" customWidth="true" hidden="true" style="4" width="9.25" collapsed="false"/>
    <col min="154" max="154" customWidth="true" hidden="true" style="4" width="20.875" collapsed="false"/>
    <col min="155" max="155" customWidth="true" hidden="true" style="4" width="17.375" collapsed="false"/>
    <col min="156" max="156" customWidth="true" hidden="true" style="4" width="22.75" collapsed="false"/>
    <col min="157" max="157" customWidth="true" hidden="true" style="4" width="23.25" collapsed="false"/>
    <col min="158" max="158" customWidth="true" hidden="true" style="4" width="30.0" collapsed="false"/>
    <col min="159" max="162" customWidth="true" hidden="true" style="4" width="12.25" collapsed="false"/>
    <col min="163" max="163" customWidth="true" hidden="true" style="4" width="11.375" collapsed="false"/>
    <col min="164" max="165" customWidth="true" hidden="true" style="4" width="22.75" collapsed="false"/>
    <col min="166" max="166" customWidth="true" hidden="true" style="4" width="69.375" collapsed="false"/>
    <col min="167" max="16384" style="4" width="9.0" collapsed="false"/>
  </cols>
  <sheetData>
    <row r="1" spans="1:166" ht="13.5" hidden="1" customHeight="1" x14ac:dyDescent="0.15">
      <c r="A1" s="4">
        <v>0</v>
      </c>
      <c r="B1" s="4">
        <v>1</v>
      </c>
      <c r="C1" s="4">
        <v>2</v>
      </c>
      <c r="D1" s="4">
        <v>3</v>
      </c>
      <c r="E1" s="4">
        <v>4</v>
      </c>
      <c r="F1" s="4">
        <v>5</v>
      </c>
      <c r="G1" s="4">
        <v>6</v>
      </c>
      <c r="H1" s="4">
        <v>7</v>
      </c>
      <c r="I1" s="4">
        <v>8</v>
      </c>
      <c r="J1" s="4">
        <v>9</v>
      </c>
      <c r="K1" s="4">
        <v>10</v>
      </c>
      <c r="L1" s="4">
        <v>11</v>
      </c>
      <c r="M1" s="4">
        <v>12</v>
      </c>
      <c r="N1" s="4">
        <v>13</v>
      </c>
      <c r="O1" s="4">
        <v>14</v>
      </c>
      <c r="P1" s="4">
        <v>15</v>
      </c>
      <c r="Q1" s="4">
        <v>16</v>
      </c>
      <c r="R1" s="4">
        <v>17</v>
      </c>
      <c r="S1" s="4">
        <v>18</v>
      </c>
      <c r="T1" s="4">
        <v>19</v>
      </c>
      <c r="U1" s="4">
        <v>20</v>
      </c>
      <c r="V1" s="4">
        <v>21</v>
      </c>
      <c r="W1" s="4">
        <v>22</v>
      </c>
      <c r="X1" s="4">
        <v>23</v>
      </c>
      <c r="Y1" s="4">
        <v>24</v>
      </c>
      <c r="Z1" s="4">
        <v>25</v>
      </c>
      <c r="AD1" s="4">
        <v>27</v>
      </c>
      <c r="AE1" s="4">
        <v>28</v>
      </c>
      <c r="AF1" s="4">
        <v>29</v>
      </c>
      <c r="AG1" s="4">
        <v>30</v>
      </c>
      <c r="AH1" s="4">
        <v>31</v>
      </c>
      <c r="AI1" s="4">
        <v>32</v>
      </c>
      <c r="AJ1" s="4">
        <v>33</v>
      </c>
      <c r="AK1" s="4">
        <v>34</v>
      </c>
      <c r="AL1" s="4">
        <v>35</v>
      </c>
      <c r="AM1" s="4">
        <v>36</v>
      </c>
      <c r="AP1" s="4">
        <v>37</v>
      </c>
      <c r="AQ1" s="4">
        <v>38</v>
      </c>
      <c r="AR1" s="4">
        <v>39</v>
      </c>
      <c r="AU1" s="4">
        <v>40</v>
      </c>
      <c r="AV1" s="4">
        <v>41</v>
      </c>
      <c r="AW1" s="4">
        <v>42</v>
      </c>
      <c r="BA1" s="4">
        <v>43</v>
      </c>
      <c r="BB1" s="4">
        <v>44</v>
      </c>
      <c r="BC1" s="4">
        <v>45</v>
      </c>
      <c r="BD1" s="4">
        <v>46</v>
      </c>
      <c r="BE1" s="4">
        <v>47</v>
      </c>
      <c r="BF1" s="4">
        <v>48</v>
      </c>
      <c r="BG1" s="4">
        <v>49</v>
      </c>
      <c r="BH1" s="4">
        <v>50</v>
      </c>
      <c r="BI1" s="4">
        <v>51</v>
      </c>
      <c r="BJ1" s="4">
        <v>52</v>
      </c>
      <c r="BK1" s="4">
        <v>53</v>
      </c>
      <c r="BL1" s="4">
        <v>54</v>
      </c>
      <c r="BM1" s="4">
        <v>55</v>
      </c>
      <c r="BN1" s="4">
        <v>56</v>
      </c>
      <c r="BO1" s="4">
        <v>57</v>
      </c>
      <c r="BP1" s="4">
        <v>58</v>
      </c>
      <c r="BQ1" s="4">
        <v>59</v>
      </c>
      <c r="BR1" s="4">
        <v>60</v>
      </c>
      <c r="BS1" s="4">
        <v>61</v>
      </c>
      <c r="BT1" s="4">
        <v>62</v>
      </c>
      <c r="BU1" s="4">
        <v>63</v>
      </c>
      <c r="BV1" s="4">
        <v>64</v>
      </c>
      <c r="BW1" s="4">
        <v>65</v>
      </c>
      <c r="BX1" s="4">
        <v>66</v>
      </c>
      <c r="BY1" s="4">
        <v>67</v>
      </c>
      <c r="BZ1" s="4">
        <v>68</v>
      </c>
      <c r="CA1" s="4">
        <v>69</v>
      </c>
      <c r="CB1" s="4">
        <v>70</v>
      </c>
      <c r="CC1" s="4">
        <v>71</v>
      </c>
      <c r="CD1" s="4">
        <v>72</v>
      </c>
      <c r="CE1" s="4">
        <v>73</v>
      </c>
      <c r="CF1" s="4">
        <v>74</v>
      </c>
      <c r="CG1" s="4">
        <v>75</v>
      </c>
      <c r="CH1" s="4">
        <v>76</v>
      </c>
      <c r="CI1" s="4">
        <v>77</v>
      </c>
      <c r="CJ1" s="4">
        <v>80</v>
      </c>
      <c r="CK1" s="4">
        <v>81</v>
      </c>
      <c r="CL1" s="4">
        <v>82</v>
      </c>
      <c r="CM1" s="4">
        <v>83</v>
      </c>
      <c r="CN1" s="4">
        <v>84</v>
      </c>
      <c r="CO1" s="4">
        <v>85</v>
      </c>
      <c r="CP1" s="4">
        <v>86</v>
      </c>
      <c r="CQ1" s="4">
        <v>87</v>
      </c>
      <c r="CR1" s="4">
        <v>88</v>
      </c>
      <c r="CS1" s="4">
        <v>89</v>
      </c>
      <c r="CT1" s="4">
        <v>90</v>
      </c>
      <c r="CU1" s="4">
        <v>91</v>
      </c>
      <c r="CV1" s="4">
        <v>92</v>
      </c>
      <c r="CW1" s="4">
        <v>93</v>
      </c>
      <c r="CX1" s="4">
        <v>94</v>
      </c>
      <c r="CY1" s="4">
        <v>95</v>
      </c>
      <c r="CZ1" s="4">
        <v>96</v>
      </c>
      <c r="DA1" s="4">
        <v>97</v>
      </c>
      <c r="DB1" s="4">
        <v>98</v>
      </c>
      <c r="DC1" s="4">
        <v>99</v>
      </c>
      <c r="DD1" s="4">
        <v>100</v>
      </c>
      <c r="DE1" s="4">
        <v>101</v>
      </c>
      <c r="DF1" s="4">
        <v>102</v>
      </c>
      <c r="DG1" s="4">
        <v>103</v>
      </c>
      <c r="DH1" s="4">
        <v>104</v>
      </c>
      <c r="DI1" s="4">
        <v>105</v>
      </c>
      <c r="DJ1" s="4">
        <v>106</v>
      </c>
      <c r="DK1" s="4">
        <v>107</v>
      </c>
      <c r="DL1" s="4">
        <v>108</v>
      </c>
      <c r="DM1" s="4">
        <v>109</v>
      </c>
      <c r="DN1" s="4">
        <v>129</v>
      </c>
      <c r="DO1" s="4">
        <v>110</v>
      </c>
      <c r="DP1" s="4">
        <v>111</v>
      </c>
      <c r="DQ1" s="4">
        <v>112</v>
      </c>
      <c r="DR1" s="4">
        <v>113</v>
      </c>
      <c r="DS1" s="4">
        <v>114</v>
      </c>
      <c r="DT1" s="4">
        <v>115</v>
      </c>
      <c r="DU1" s="4">
        <v>116</v>
      </c>
      <c r="DV1" s="4">
        <v>118</v>
      </c>
      <c r="DW1" s="4">
        <v>119</v>
      </c>
      <c r="DX1" s="4">
        <v>120</v>
      </c>
      <c r="DY1" s="4">
        <v>121</v>
      </c>
      <c r="DZ1" s="4">
        <v>117</v>
      </c>
      <c r="EC1" s="4">
        <v>130</v>
      </c>
      <c r="ED1" s="4">
        <v>118</v>
      </c>
      <c r="EE1" s="4">
        <v>119</v>
      </c>
      <c r="EF1" s="4">
        <v>120</v>
      </c>
      <c r="EG1" s="4">
        <v>121</v>
      </c>
      <c r="EH1" s="4">
        <v>122</v>
      </c>
      <c r="EI1" s="4">
        <v>123</v>
      </c>
      <c r="EJ1" s="4">
        <v>124</v>
      </c>
      <c r="EK1" s="4">
        <v>130</v>
      </c>
      <c r="EL1" s="4">
        <v>127</v>
      </c>
      <c r="EM1" s="4">
        <v>128</v>
      </c>
      <c r="EN1" s="4">
        <v>132</v>
      </c>
      <c r="EO1" s="4">
        <v>133</v>
      </c>
      <c r="EP1" s="4">
        <v>134</v>
      </c>
      <c r="EQ1" s="4">
        <v>130</v>
      </c>
      <c r="EW1" s="4">
        <v>135</v>
      </c>
      <c r="EX1" s="4">
        <v>136</v>
      </c>
      <c r="EY1" s="4">
        <v>137</v>
      </c>
      <c r="EZ1" s="4">
        <v>138</v>
      </c>
      <c r="FA1" s="4">
        <v>139</v>
      </c>
      <c r="FB1" s="4">
        <v>142</v>
      </c>
      <c r="FC1" s="4">
        <v>143</v>
      </c>
      <c r="FD1" s="4">
        <v>144</v>
      </c>
      <c r="FE1" s="4">
        <v>145</v>
      </c>
      <c r="FF1" s="4">
        <v>146</v>
      </c>
      <c r="FG1" s="4">
        <v>147</v>
      </c>
      <c r="FH1" s="4">
        <v>148</v>
      </c>
      <c r="FI1" s="4">
        <v>149</v>
      </c>
    </row>
    <row r="2" spans="1:166" ht="28.5" customHeight="1" x14ac:dyDescent="0.15">
      <c r="A2" s="4">
        <v>1</v>
      </c>
      <c r="B2" s="5" t="s">
        <v>360</v>
      </c>
      <c r="AF2" s="6" t="s">
        <v>0</v>
      </c>
    </row>
    <row r="3" spans="1:166" ht="18.75" x14ac:dyDescent="0.15">
      <c r="A3" s="4">
        <v>2</v>
      </c>
      <c r="B3" s="473" t="s">
        <v>186</v>
      </c>
      <c r="C3" s="474"/>
      <c r="D3" s="7" t="str">
        <f>"C"&amp;IF($R$7&lt;10,"00"&amp;$R$7,"0"&amp;$R$7)</f>
        <v>C0</v>
      </c>
      <c r="L3" s="449" t="s">
        <v>281</v>
      </c>
      <c r="M3" s="449"/>
      <c r="N3" s="449"/>
      <c r="O3" s="449"/>
      <c r="P3" s="449"/>
      <c r="Q3" s="449"/>
      <c r="R3" s="449"/>
      <c r="S3" s="449"/>
      <c r="T3" s="449"/>
      <c r="U3" s="449"/>
      <c r="V3" s="449"/>
      <c r="W3" s="449"/>
      <c r="X3" s="449"/>
      <c r="Y3" s="449"/>
      <c r="Z3" s="449"/>
      <c r="AA3" s="449"/>
      <c r="AB3" s="449"/>
      <c r="AC3" s="449"/>
      <c r="AD3" s="449"/>
      <c r="AE3" s="449"/>
      <c r="AF3" s="449"/>
      <c r="AG3" s="449"/>
      <c r="AH3" s="449"/>
      <c r="AI3" s="449"/>
      <c r="AJ3" s="449"/>
      <c r="AK3" s="449"/>
      <c r="AL3" s="449"/>
      <c r="AM3" s="449"/>
      <c r="AN3" s="449"/>
      <c r="AO3" s="449"/>
      <c r="AP3" s="449"/>
      <c r="AQ3" s="449"/>
      <c r="AR3" s="449"/>
      <c r="AS3" s="449"/>
      <c r="AT3" s="449"/>
      <c r="AU3" s="449"/>
      <c r="AV3" s="449"/>
      <c r="AW3" s="449"/>
      <c r="AX3" s="449"/>
      <c r="AY3" s="449"/>
      <c r="AZ3" s="449"/>
      <c r="BA3" s="449"/>
      <c r="BB3" s="449"/>
      <c r="BC3" s="449"/>
      <c r="BD3" s="449"/>
      <c r="BE3" s="8"/>
    </row>
    <row r="4" spans="1:166" ht="19.5" customHeight="1" x14ac:dyDescent="0.15">
      <c r="A4" s="4">
        <v>3</v>
      </c>
      <c r="B4" s="9" t="s">
        <v>1</v>
      </c>
    </row>
    <row r="5" spans="1:166" s="10" customFormat="1" ht="18.75" customHeight="1" x14ac:dyDescent="0.15">
      <c r="A5" s="10">
        <v>4</v>
      </c>
      <c r="B5" s="391" t="s">
        <v>2</v>
      </c>
      <c r="C5" s="415"/>
      <c r="D5" s="11" t="s">
        <v>339</v>
      </c>
      <c r="E5" s="1"/>
      <c r="F5" s="11" t="s">
        <v>3</v>
      </c>
      <c r="G5" s="228"/>
      <c r="H5" s="229"/>
      <c r="I5" s="485" t="s">
        <v>4</v>
      </c>
      <c r="J5" s="486"/>
      <c r="L5" s="12"/>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row>
    <row r="6" spans="1:166" s="10" customFormat="1" x14ac:dyDescent="0.15">
      <c r="A6" s="10">
        <v>5</v>
      </c>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row>
    <row r="7" spans="1:166" s="10" customFormat="1" ht="24.75" customHeight="1" x14ac:dyDescent="0.15">
      <c r="A7" s="10">
        <v>6</v>
      </c>
      <c r="B7" s="487" t="s">
        <v>5</v>
      </c>
      <c r="C7" s="488"/>
      <c r="D7" s="136" t="n">
        <f>IF(ISNA(VLOOKUP(I7,$C$145:$D$211,2,FALSE)),"",VLOOKUP(I7,$C$145:$D$211,2,FALSE))</f>
        <v>22.0</v>
      </c>
      <c r="E7" s="487" t="s">
        <v>6</v>
      </c>
      <c r="F7" s="489"/>
      <c r="G7" s="489"/>
      <c r="H7" s="488"/>
      <c r="I7" s="487" t="s">
        <v>28</v>
      </c>
      <c r="J7" s="489"/>
      <c r="K7" s="489"/>
      <c r="L7" s="489"/>
      <c r="M7" s="488"/>
      <c r="N7" s="487" t="s">
        <v>74</v>
      </c>
      <c r="O7" s="489"/>
      <c r="P7" s="489"/>
      <c r="Q7" s="488"/>
      <c r="R7" s="487" t="str">
        <f>IF(ISNA(VLOOKUP(Y7,$E$145:$F$183,2,FALSE)),"",VLOOKUP(Y7,$E$145:$F$183,2,FALSE))</f>
        <v>29</v>
      </c>
      <c r="S7" s="489"/>
      <c r="T7" s="489"/>
      <c r="U7" s="488"/>
      <c r="V7" s="487" t="s">
        <v>77</v>
      </c>
      <c r="W7" s="489"/>
      <c r="X7" s="488"/>
      <c r="Y7" s="487" t="s">
        <v>457</v>
      </c>
      <c r="Z7" s="489"/>
      <c r="AA7" s="489"/>
      <c r="AB7" s="489"/>
      <c r="AC7" s="489"/>
      <c r="AD7" s="489"/>
      <c r="AE7" s="489"/>
      <c r="AF7" s="488"/>
      <c r="BT7" s="13"/>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row>
    <row r="8" spans="1:166" s="10" customFormat="1" x14ac:dyDescent="0.15">
      <c r="A8" s="10">
        <v>7</v>
      </c>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row>
    <row r="9" spans="1:166" s="10" customFormat="1" ht="22.5" customHeight="1" x14ac:dyDescent="0.15">
      <c r="A9" s="10">
        <v>8</v>
      </c>
      <c r="B9" s="496" t="s">
        <v>85</v>
      </c>
      <c r="C9" s="14" t="s">
        <v>86</v>
      </c>
      <c r="D9" s="405" t="s">
        <v>471</v>
      </c>
      <c r="E9" s="406"/>
      <c r="F9" s="405" t="s">
        <v>472</v>
      </c>
      <c r="G9" s="407"/>
      <c r="H9" s="406"/>
      <c r="I9" s="391" t="s">
        <v>90</v>
      </c>
      <c r="J9" s="392"/>
      <c r="K9" s="392"/>
      <c r="L9" s="392"/>
      <c r="M9" s="393"/>
      <c r="N9" s="394" t="s">
        <v>459</v>
      </c>
      <c r="O9" s="395"/>
      <c r="P9" s="15" t="s">
        <v>96</v>
      </c>
      <c r="Q9" s="411" t="s">
        <v>460</v>
      </c>
      <c r="R9" s="395"/>
      <c r="S9" s="15" t="s">
        <v>96</v>
      </c>
      <c r="T9" s="411" t="s">
        <v>461</v>
      </c>
      <c r="U9" s="490"/>
      <c r="V9" s="472" t="s">
        <v>103</v>
      </c>
      <c r="W9" s="424"/>
      <c r="X9" s="425"/>
      <c r="Y9" s="16" t="s">
        <v>102</v>
      </c>
      <c r="Z9" s="421" t="s">
        <v>467</v>
      </c>
      <c r="AA9" s="422"/>
      <c r="AB9" s="140" t="s">
        <v>96</v>
      </c>
      <c r="AC9" s="423" t="s">
        <v>468</v>
      </c>
      <c r="AD9" s="424"/>
      <c r="AE9" s="424"/>
      <c r="AF9" s="425"/>
      <c r="AG9" s="17"/>
      <c r="AH9" s="17"/>
      <c r="AI9" s="17"/>
      <c r="AJ9" s="17"/>
      <c r="AK9" s="17"/>
      <c r="AL9" s="17"/>
      <c r="AM9" s="17"/>
      <c r="AN9" s="17"/>
      <c r="AO9" s="17"/>
      <c r="AV9" s="526" t="s">
        <v>279</v>
      </c>
      <c r="AW9" s="526"/>
      <c r="AX9" s="526"/>
      <c r="AY9" s="526"/>
      <c r="AZ9" s="526"/>
      <c r="BA9" s="526"/>
      <c r="BB9" s="526"/>
      <c r="BC9" s="526"/>
      <c r="BD9" s="526"/>
      <c r="BE9" s="526"/>
      <c r="BF9" s="526"/>
      <c r="BG9" s="526"/>
      <c r="BH9" s="526"/>
      <c r="BI9" s="526"/>
      <c r="BJ9" s="526"/>
      <c r="BK9" s="526"/>
      <c r="BL9" s="526"/>
      <c r="BM9" s="526"/>
      <c r="BN9" s="526"/>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row>
    <row r="10" spans="1:166" s="10" customFormat="1" ht="22.5" customHeight="1" x14ac:dyDescent="0.15">
      <c r="A10" s="10">
        <v>9</v>
      </c>
      <c r="B10" s="497"/>
      <c r="C10" s="18" t="s">
        <v>87</v>
      </c>
      <c r="D10" s="408" t="s">
        <v>469</v>
      </c>
      <c r="E10" s="409"/>
      <c r="F10" s="408" t="s">
        <v>470</v>
      </c>
      <c r="G10" s="410"/>
      <c r="H10" s="409"/>
      <c r="I10" s="391" t="s">
        <v>91</v>
      </c>
      <c r="J10" s="392"/>
      <c r="K10" s="392"/>
      <c r="L10" s="392"/>
      <c r="M10" s="393"/>
      <c r="N10" s="394"/>
      <c r="O10" s="440"/>
      <c r="P10" s="440"/>
      <c r="Q10" s="440"/>
      <c r="R10" s="440"/>
      <c r="S10" s="440"/>
      <c r="T10" s="440"/>
      <c r="U10" s="436"/>
      <c r="V10" s="365" t="s">
        <v>101</v>
      </c>
      <c r="W10" s="253"/>
      <c r="X10" s="254"/>
      <c r="Y10" s="434" t="s">
        <v>100</v>
      </c>
      <c r="Z10" s="435"/>
      <c r="AA10" s="435"/>
      <c r="AB10" s="435"/>
      <c r="AC10" s="426" t="s">
        <v>28</v>
      </c>
      <c r="AD10" s="427"/>
      <c r="AE10" s="427"/>
      <c r="AF10" s="249"/>
      <c r="AG10" s="250"/>
      <c r="AH10" s="250"/>
      <c r="AI10" s="250"/>
      <c r="AJ10" s="250"/>
      <c r="AK10" s="250"/>
      <c r="AL10" s="250"/>
      <c r="AM10" s="250"/>
      <c r="AN10" s="250"/>
      <c r="AO10" s="250"/>
      <c r="AP10" s="250"/>
      <c r="AQ10" s="250"/>
      <c r="AR10" s="250"/>
      <c r="AS10" s="251"/>
      <c r="AV10" s="252" t="s">
        <v>104</v>
      </c>
      <c r="AW10" s="253"/>
      <c r="AX10" s="253"/>
      <c r="AY10" s="254"/>
      <c r="AZ10" s="241" t="s">
        <v>109</v>
      </c>
      <c r="BA10" s="242"/>
      <c r="BB10" s="242"/>
      <c r="BC10" s="242"/>
      <c r="BD10" s="242"/>
      <c r="BE10" s="242"/>
      <c r="BF10" s="242"/>
      <c r="BG10" s="242"/>
      <c r="BH10" s="242"/>
      <c r="BI10" s="242"/>
      <c r="BJ10" s="242"/>
      <c r="BK10" s="242"/>
      <c r="BL10" s="243"/>
      <c r="BM10" s="252" t="s">
        <v>105</v>
      </c>
      <c r="BN10" s="253"/>
      <c r="BO10" s="25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row>
    <row r="11" spans="1:166" s="10" customFormat="1" ht="22.5" customHeight="1" thickBot="1" x14ac:dyDescent="0.2">
      <c r="A11" s="10">
        <v>10</v>
      </c>
      <c r="B11" s="497"/>
      <c r="C11" s="502" t="s">
        <v>88</v>
      </c>
      <c r="D11" s="504" t="s">
        <v>458</v>
      </c>
      <c r="E11" s="505"/>
      <c r="F11" s="505"/>
      <c r="G11" s="505"/>
      <c r="H11" s="506"/>
      <c r="I11" s="391" t="s">
        <v>92</v>
      </c>
      <c r="J11" s="392"/>
      <c r="K11" s="392"/>
      <c r="L11" s="392"/>
      <c r="M11" s="393"/>
      <c r="N11" s="394" t="s">
        <v>459</v>
      </c>
      <c r="O11" s="395"/>
      <c r="P11" s="19" t="s">
        <v>96</v>
      </c>
      <c r="Q11" s="411" t="s">
        <v>460</v>
      </c>
      <c r="R11" s="395"/>
      <c r="S11" s="19" t="s">
        <v>96</v>
      </c>
      <c r="T11" s="411" t="s">
        <v>462</v>
      </c>
      <c r="U11" s="436"/>
      <c r="V11" s="366"/>
      <c r="W11" s="377"/>
      <c r="X11" s="367"/>
      <c r="Y11" s="432" t="s">
        <v>99</v>
      </c>
      <c r="Z11" s="433"/>
      <c r="AA11" s="433"/>
      <c r="AB11" s="433"/>
      <c r="AC11" s="428" t="s">
        <v>62</v>
      </c>
      <c r="AD11" s="429"/>
      <c r="AE11" s="429"/>
      <c r="AF11" s="429"/>
      <c r="AG11" s="429"/>
      <c r="AH11" s="429"/>
      <c r="AI11" s="429"/>
      <c r="AJ11" s="429"/>
      <c r="AK11" s="429"/>
      <c r="AL11" s="429"/>
      <c r="AM11" s="429"/>
      <c r="AN11" s="429"/>
      <c r="AO11" s="429"/>
      <c r="AP11" s="429"/>
      <c r="AQ11" s="429"/>
      <c r="AR11" s="429"/>
      <c r="AS11" s="430"/>
      <c r="AT11" s="20"/>
      <c r="AV11" s="255"/>
      <c r="AW11" s="256"/>
      <c r="AX11" s="256"/>
      <c r="AY11" s="257"/>
      <c r="AZ11" s="261" t="s">
        <v>106</v>
      </c>
      <c r="BA11" s="262"/>
      <c r="BB11" s="262"/>
      <c r="BC11" s="263"/>
      <c r="BD11" s="232" t="s">
        <v>107</v>
      </c>
      <c r="BE11" s="233"/>
      <c r="BF11" s="233"/>
      <c r="BG11" s="233"/>
      <c r="BH11" s="234"/>
      <c r="BI11" s="540" t="s">
        <v>108</v>
      </c>
      <c r="BJ11" s="262"/>
      <c r="BK11" s="262"/>
      <c r="BL11" s="541"/>
      <c r="BM11" s="534"/>
      <c r="BN11" s="535"/>
      <c r="BO11" s="536"/>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row>
    <row r="12" spans="1:166" s="10" customFormat="1" ht="22.5" customHeight="1" thickBot="1" x14ac:dyDescent="0.2">
      <c r="A12" s="10">
        <v>11</v>
      </c>
      <c r="B12" s="497"/>
      <c r="C12" s="503"/>
      <c r="D12" s="507"/>
      <c r="E12" s="508"/>
      <c r="F12" s="508"/>
      <c r="G12" s="508"/>
      <c r="H12" s="509"/>
      <c r="I12" s="391" t="s">
        <v>93</v>
      </c>
      <c r="J12" s="392"/>
      <c r="K12" s="392"/>
      <c r="L12" s="392"/>
      <c r="M12" s="393"/>
      <c r="N12" s="416" t="s">
        <v>463</v>
      </c>
      <c r="O12" s="417"/>
      <c r="P12" s="141" t="s">
        <v>96</v>
      </c>
      <c r="Q12" s="431" t="s">
        <v>464</v>
      </c>
      <c r="R12" s="417"/>
      <c r="S12" s="141" t="s">
        <v>96</v>
      </c>
      <c r="T12" s="431" t="s">
        <v>465</v>
      </c>
      <c r="U12" s="439"/>
      <c r="V12" s="366"/>
      <c r="W12" s="377"/>
      <c r="X12" s="367"/>
      <c r="Y12" s="432" t="s">
        <v>98</v>
      </c>
      <c r="Z12" s="433"/>
      <c r="AA12" s="433"/>
      <c r="AB12" s="433"/>
      <c r="AC12" s="428" t="s">
        <v>473</v>
      </c>
      <c r="AD12" s="429"/>
      <c r="AE12" s="429"/>
      <c r="AF12" s="429"/>
      <c r="AG12" s="429"/>
      <c r="AH12" s="429"/>
      <c r="AI12" s="429"/>
      <c r="AJ12" s="429"/>
      <c r="AK12" s="429"/>
      <c r="AL12" s="429"/>
      <c r="AM12" s="429"/>
      <c r="AN12" s="429"/>
      <c r="AO12" s="429"/>
      <c r="AP12" s="429"/>
      <c r="AQ12" s="429"/>
      <c r="AR12" s="429"/>
      <c r="AS12" s="430"/>
      <c r="AT12" s="20"/>
      <c r="AV12" s="391" t="s">
        <v>345</v>
      </c>
      <c r="AW12" s="392"/>
      <c r="AX12" s="392"/>
      <c r="AY12" s="533"/>
      <c r="AZ12" s="2"/>
      <c r="BA12" s="235" t="str">
        <f>IF(ISNA(VLOOKUP(AZ12,$AZ$145:$BA$163,2,FALSE)),"",VLOOKUP(AZ12,$AZ$145:$BA$163,2,FALSE))</f>
        <v/>
      </c>
      <c r="BB12" s="236"/>
      <c r="BC12" s="237"/>
      <c r="BD12" s="2"/>
      <c r="BE12" s="235" t="str">
        <f>IF(ISNA(VLOOKUP(BD12,$AZ$145:$BA$163,2,FALSE)),"",VLOOKUP(BD12,$AZ$145:$BA$163,2,FALSE))</f>
        <v/>
      </c>
      <c r="BF12" s="236"/>
      <c r="BG12" s="236"/>
      <c r="BH12" s="237"/>
      <c r="BI12" s="2"/>
      <c r="BJ12" s="235" t="str">
        <f>IF(ISNA(VLOOKUP(BI12,$AZ$145:$BA$163,2,FALSE)),"",VLOOKUP(BI12,$AZ$145:$BA$163,2,FALSE))</f>
        <v/>
      </c>
      <c r="BK12" s="236"/>
      <c r="BL12" s="237"/>
      <c r="BM12" s="527"/>
      <c r="BN12" s="528"/>
      <c r="BO12" s="529"/>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row>
    <row r="13" spans="1:166" s="10" customFormat="1" ht="22.5" customHeight="1" thickBot="1" x14ac:dyDescent="0.2">
      <c r="A13" s="10">
        <v>12</v>
      </c>
      <c r="B13" s="497"/>
      <c r="C13" s="21" t="s">
        <v>86</v>
      </c>
      <c r="D13" s="412"/>
      <c r="E13" s="413"/>
      <c r="F13" s="413"/>
      <c r="G13" s="413"/>
      <c r="H13" s="414"/>
      <c r="I13" s="391" t="s">
        <v>94</v>
      </c>
      <c r="J13" s="392"/>
      <c r="K13" s="392"/>
      <c r="L13" s="392"/>
      <c r="M13" s="393"/>
      <c r="N13" s="475"/>
      <c r="O13" s="476"/>
      <c r="P13" s="141" t="s">
        <v>96</v>
      </c>
      <c r="Q13" s="477"/>
      <c r="R13" s="476"/>
      <c r="S13" s="141" t="s">
        <v>96</v>
      </c>
      <c r="T13" s="477"/>
      <c r="U13" s="484"/>
      <c r="V13" s="368"/>
      <c r="W13" s="256"/>
      <c r="X13" s="257"/>
      <c r="Y13" s="437" t="s">
        <v>97</v>
      </c>
      <c r="Z13" s="438"/>
      <c r="AA13" s="438"/>
      <c r="AB13" s="438"/>
      <c r="AC13" s="517" t="s">
        <v>474</v>
      </c>
      <c r="AD13" s="518"/>
      <c r="AE13" s="518"/>
      <c r="AF13" s="518"/>
      <c r="AG13" s="518"/>
      <c r="AH13" s="518"/>
      <c r="AI13" s="518"/>
      <c r="AJ13" s="518"/>
      <c r="AK13" s="518"/>
      <c r="AL13" s="518"/>
      <c r="AM13" s="518"/>
      <c r="AN13" s="518"/>
      <c r="AO13" s="518"/>
      <c r="AP13" s="518"/>
      <c r="AQ13" s="518"/>
      <c r="AR13" s="518"/>
      <c r="AS13" s="519"/>
      <c r="AT13" s="20"/>
      <c r="AV13" s="391" t="s">
        <v>371</v>
      </c>
      <c r="AW13" s="392"/>
      <c r="AX13" s="392"/>
      <c r="AY13" s="533"/>
      <c r="AZ13" s="3"/>
      <c r="BA13" s="530" t="str">
        <f>IF(ISNA(VLOOKUP(AZ13,$AZ$145:$BA$163,2,FALSE)),"",VLOOKUP(AZ13,$AZ$145:$BA$163,2,FALSE))</f>
        <v/>
      </c>
      <c r="BB13" s="531"/>
      <c r="BC13" s="532"/>
      <c r="BD13" s="3"/>
      <c r="BE13" s="238" t="str">
        <f>IF(ISNA(VLOOKUP(BD13,$AZ$145:$BA$163,2,FALSE)),"",VLOOKUP(BD13,$AZ$145:$BA$163,2,FALSE))</f>
        <v/>
      </c>
      <c r="BF13" s="239"/>
      <c r="BG13" s="239"/>
      <c r="BH13" s="240"/>
      <c r="BI13" s="3"/>
      <c r="BJ13" s="530" t="str">
        <f>IF(ISNA(VLOOKUP(BI13,$AZ$145:$BA$163,2,FALSE)),"",VLOOKUP(BI13,$AZ$145:$BA$163,2,FALSE))</f>
        <v/>
      </c>
      <c r="BK13" s="531"/>
      <c r="BL13" s="532"/>
      <c r="BM13" s="537"/>
      <c r="BN13" s="538"/>
      <c r="BO13" s="539"/>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row>
    <row r="14" spans="1:166" s="10" customFormat="1" ht="22.5" customHeight="1" x14ac:dyDescent="0.15">
      <c r="A14" s="10">
        <v>13</v>
      </c>
      <c r="B14" s="498"/>
      <c r="C14" s="18" t="s">
        <v>89</v>
      </c>
      <c r="D14" s="499"/>
      <c r="E14" s="500"/>
      <c r="F14" s="500"/>
      <c r="G14" s="500"/>
      <c r="H14" s="501"/>
      <c r="I14" s="391" t="s">
        <v>95</v>
      </c>
      <c r="J14" s="392"/>
      <c r="K14" s="392"/>
      <c r="L14" s="392"/>
      <c r="M14" s="415"/>
      <c r="N14" s="418" t="s">
        <v>466</v>
      </c>
      <c r="O14" s="419"/>
      <c r="P14" s="419"/>
      <c r="Q14" s="419"/>
      <c r="R14" s="419"/>
      <c r="S14" s="419"/>
      <c r="T14" s="419"/>
      <c r="U14" s="419"/>
      <c r="V14" s="419"/>
      <c r="W14" s="419"/>
      <c r="X14" s="419"/>
      <c r="Y14" s="419"/>
      <c r="Z14" s="419"/>
      <c r="AA14" s="419"/>
      <c r="AB14" s="419"/>
      <c r="AC14" s="419"/>
      <c r="AD14" s="419"/>
      <c r="AE14" s="419"/>
      <c r="AF14" s="419"/>
      <c r="AG14" s="419"/>
      <c r="AH14" s="419"/>
      <c r="AI14" s="419"/>
      <c r="AJ14" s="419"/>
      <c r="AK14" s="419"/>
      <c r="AL14" s="419"/>
      <c r="AM14" s="419"/>
      <c r="AN14" s="419"/>
      <c r="AO14" s="419"/>
      <c r="AP14" s="419"/>
      <c r="AQ14" s="419"/>
      <c r="AR14" s="419"/>
      <c r="AS14" s="420"/>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row>
    <row r="15" spans="1:166" s="10" customFormat="1" ht="19.5" customHeight="1" x14ac:dyDescent="0.15">
      <c r="A15" s="10">
        <v>14</v>
      </c>
      <c r="CB15" s="22" t="s">
        <v>282</v>
      </c>
      <c r="CG15" s="22" t="s">
        <v>282</v>
      </c>
      <c r="CJ15" s="4"/>
      <c r="CK15" s="23"/>
      <c r="CL15" s="23"/>
      <c r="CM15" s="23"/>
      <c r="CN15" s="23"/>
      <c r="CO15" s="23"/>
      <c r="CP15" s="23"/>
      <c r="CQ15" s="23"/>
      <c r="CR15" s="23"/>
      <c r="CS15" s="23"/>
      <c r="CT15" s="23"/>
      <c r="CU15" s="23"/>
      <c r="CV15" s="23"/>
      <c r="CW15" s="23"/>
      <c r="CX15" s="23"/>
      <c r="CY15" s="23"/>
      <c r="CZ15" s="23"/>
      <c r="DA15" s="23"/>
      <c r="DB15" s="23"/>
      <c r="DC15" s="23"/>
      <c r="DD15" s="23"/>
      <c r="DE15" s="23"/>
      <c r="DF15" s="23"/>
      <c r="DG15" s="23"/>
      <c r="DH15" s="23"/>
      <c r="DI15" s="23"/>
      <c r="DJ15" s="23"/>
      <c r="DK15" s="23"/>
      <c r="DL15" s="23"/>
      <c r="DM15" s="23"/>
      <c r="DN15" s="23"/>
      <c r="DO15" s="23"/>
      <c r="DP15" s="23"/>
      <c r="DQ15" s="23"/>
      <c r="DR15" s="23"/>
      <c r="DS15" s="23"/>
      <c r="DT15" s="23"/>
      <c r="DU15" s="23"/>
      <c r="DV15" s="23"/>
      <c r="DW15" s="23"/>
      <c r="DX15" s="23"/>
      <c r="DY15" s="23"/>
      <c r="DZ15" s="23"/>
      <c r="EA15" s="23"/>
      <c r="EB15" s="23"/>
      <c r="EC15" s="23"/>
      <c r="ED15" s="23"/>
      <c r="EE15" s="23"/>
      <c r="EF15" s="23"/>
      <c r="EG15" s="23"/>
      <c r="EH15" s="23"/>
      <c r="EI15" s="23"/>
      <c r="EJ15" s="23"/>
      <c r="EK15" s="23"/>
      <c r="EL15" s="23"/>
      <c r="EM15" s="23"/>
      <c r="EN15" s="23"/>
      <c r="EO15" s="23"/>
      <c r="EP15" s="23"/>
      <c r="EQ15" s="23"/>
      <c r="ER15" s="23"/>
      <c r="ES15" s="23"/>
      <c r="ET15" s="23"/>
      <c r="EU15" s="23"/>
      <c r="EV15" s="23"/>
      <c r="EW15" s="23"/>
      <c r="EX15" s="23"/>
      <c r="EY15" s="23"/>
      <c r="EZ15" s="23"/>
      <c r="FA15" s="23"/>
      <c r="FB15" s="23"/>
      <c r="FC15" s="23"/>
      <c r="FD15" s="23"/>
      <c r="FE15" s="23"/>
      <c r="FF15" s="23"/>
      <c r="FG15" s="23"/>
      <c r="FH15" s="23"/>
      <c r="FI15" s="23"/>
      <c r="FJ15" s="23"/>
    </row>
    <row r="16" spans="1:166" s="10" customFormat="1" ht="18.75" customHeight="1" x14ac:dyDescent="0.15">
      <c r="A16" s="10">
        <v>15</v>
      </c>
      <c r="B16" s="382" t="s">
        <v>112</v>
      </c>
      <c r="C16" s="383"/>
      <c r="D16" s="383"/>
      <c r="E16" s="383"/>
      <c r="F16" s="383"/>
      <c r="G16" s="383"/>
      <c r="H16" s="383"/>
      <c r="I16" s="383"/>
      <c r="J16" s="383"/>
      <c r="K16" s="383"/>
      <c r="L16" s="383"/>
      <c r="M16" s="383"/>
      <c r="N16" s="383"/>
      <c r="O16" s="383"/>
      <c r="P16" s="383"/>
      <c r="Q16" s="383"/>
      <c r="R16" s="383"/>
      <c r="S16" s="383"/>
      <c r="T16" s="383"/>
      <c r="U16" s="384"/>
      <c r="V16" s="382" t="s">
        <v>370</v>
      </c>
      <c r="W16" s="383"/>
      <c r="X16" s="383"/>
      <c r="Y16" s="384"/>
      <c r="Z16" s="447" t="s">
        <v>374</v>
      </c>
      <c r="AA16" s="448"/>
      <c r="AB16" s="448"/>
      <c r="AC16" s="382" t="s">
        <v>137</v>
      </c>
      <c r="AD16" s="383"/>
      <c r="AE16" s="384"/>
      <c r="AF16" s="444" t="s">
        <v>138</v>
      </c>
      <c r="AG16" s="382" t="s">
        <v>373</v>
      </c>
      <c r="AH16" s="383"/>
      <c r="AI16" s="383"/>
      <c r="AJ16" s="383"/>
      <c r="AK16" s="383"/>
      <c r="AL16" s="383"/>
      <c r="AM16" s="383"/>
      <c r="AN16" s="383"/>
      <c r="AO16" s="383"/>
      <c r="AP16" s="383"/>
      <c r="AQ16" s="383"/>
      <c r="AR16" s="383"/>
      <c r="AS16" s="383"/>
      <c r="AT16" s="383"/>
      <c r="AU16" s="383"/>
      <c r="AV16" s="383"/>
      <c r="AW16" s="383"/>
      <c r="AX16" s="383"/>
      <c r="AY16" s="383"/>
      <c r="AZ16" s="383"/>
      <c r="BA16" s="383"/>
      <c r="BB16" s="383"/>
      <c r="BC16" s="383"/>
      <c r="BD16" s="383"/>
      <c r="BE16" s="383"/>
      <c r="BF16" s="384"/>
      <c r="BG16" s="258" t="s">
        <v>418</v>
      </c>
      <c r="BH16" s="258" t="s">
        <v>145</v>
      </c>
      <c r="BI16" s="298" t="s">
        <v>437</v>
      </c>
      <c r="BJ16" s="299"/>
      <c r="BK16" s="299"/>
      <c r="BL16" s="299"/>
      <c r="BM16" s="299"/>
      <c r="BN16" s="299"/>
      <c r="BO16" s="300"/>
      <c r="BP16" s="307" t="s">
        <v>277</v>
      </c>
      <c r="BQ16" s="307"/>
      <c r="BR16" s="307"/>
      <c r="BS16" s="307"/>
      <c r="BT16" s="307"/>
      <c r="BU16" s="307"/>
      <c r="BV16" s="307"/>
      <c r="BW16" s="307"/>
      <c r="BX16" s="307"/>
      <c r="BY16" s="307"/>
      <c r="BZ16" s="307"/>
      <c r="CA16" s="307"/>
      <c r="CB16" s="307"/>
      <c r="CC16" s="307"/>
      <c r="CD16" s="307"/>
      <c r="CE16" s="307"/>
      <c r="CF16" s="307"/>
      <c r="CG16" s="307"/>
      <c r="CH16" s="307"/>
      <c r="CI16" s="308"/>
      <c r="CJ16" s="24"/>
      <c r="CK16" s="24"/>
      <c r="CL16" s="24"/>
      <c r="CM16" s="24"/>
      <c r="CN16" s="24"/>
      <c r="CO16" s="24"/>
      <c r="CP16" s="24"/>
      <c r="CQ16" s="24"/>
      <c r="CR16" s="24"/>
      <c r="CS16" s="24"/>
      <c r="CT16" s="24"/>
      <c r="CU16" s="24"/>
      <c r="CV16" s="24"/>
      <c r="CW16" s="24"/>
      <c r="CX16" s="24"/>
      <c r="CY16" s="24"/>
      <c r="CZ16" s="24"/>
      <c r="DA16" s="24"/>
      <c r="DB16" s="24"/>
      <c r="DC16" s="24"/>
      <c r="DD16" s="24"/>
      <c r="DE16" s="24"/>
      <c r="DF16" s="24"/>
      <c r="DG16" s="24"/>
      <c r="DH16" s="24"/>
      <c r="DI16" s="24"/>
      <c r="DJ16" s="24"/>
      <c r="DK16" s="24"/>
      <c r="DL16" s="24"/>
      <c r="DM16" s="24"/>
      <c r="DN16" s="24"/>
      <c r="DO16" s="24"/>
      <c r="DP16" s="24"/>
      <c r="DQ16" s="24"/>
      <c r="DR16" s="24"/>
      <c r="DS16" s="24"/>
      <c r="DT16" s="24"/>
      <c r="DU16" s="24"/>
      <c r="DV16" s="24"/>
      <c r="DW16" s="24"/>
      <c r="DX16" s="24"/>
      <c r="DY16" s="24"/>
      <c r="DZ16" s="24"/>
      <c r="EA16" s="24"/>
      <c r="EB16" s="24"/>
      <c r="EC16" s="24"/>
      <c r="ED16" s="24"/>
      <c r="EE16" s="24"/>
      <c r="EF16" s="24"/>
      <c r="EG16" s="24"/>
      <c r="EH16" s="24"/>
      <c r="EI16" s="24"/>
      <c r="EJ16" s="24"/>
      <c r="EK16" s="24"/>
      <c r="EL16" s="24"/>
      <c r="EM16" s="24"/>
      <c r="EN16" s="24"/>
      <c r="EO16" s="24"/>
      <c r="EP16" s="24"/>
      <c r="EQ16" s="24"/>
      <c r="ER16" s="24"/>
      <c r="ES16" s="24"/>
      <c r="ET16" s="24"/>
      <c r="EU16" s="24"/>
      <c r="EV16" s="24"/>
      <c r="EW16" s="24"/>
      <c r="EX16" s="24"/>
      <c r="EY16" s="24"/>
      <c r="EZ16" s="24"/>
      <c r="FA16" s="24"/>
      <c r="FB16" s="25"/>
      <c r="FC16" s="25"/>
      <c r="FD16" s="25"/>
      <c r="FE16" s="25"/>
      <c r="FF16" s="25"/>
      <c r="FG16" s="25"/>
      <c r="FH16" s="25"/>
      <c r="FI16" s="25"/>
      <c r="FJ16" s="26"/>
    </row>
    <row r="17" spans="1:166" s="10" customFormat="1" ht="36" customHeight="1" x14ac:dyDescent="0.15">
      <c r="A17" s="10">
        <v>16</v>
      </c>
      <c r="B17" s="491" t="s">
        <v>113</v>
      </c>
      <c r="C17" s="365" t="s">
        <v>114</v>
      </c>
      <c r="D17" s="254"/>
      <c r="E17" s="252" t="s">
        <v>115</v>
      </c>
      <c r="F17" s="254"/>
      <c r="G17" s="478" t="s">
        <v>120</v>
      </c>
      <c r="H17" s="252" t="s">
        <v>121</v>
      </c>
      <c r="I17" s="253"/>
      <c r="J17" s="253"/>
      <c r="K17" s="254"/>
      <c r="L17" s="481" t="s">
        <v>340</v>
      </c>
      <c r="M17" s="252" t="s">
        <v>127</v>
      </c>
      <c r="N17" s="253"/>
      <c r="O17" s="253"/>
      <c r="P17" s="253"/>
      <c r="Q17" s="253"/>
      <c r="R17" s="253"/>
      <c r="S17" s="253"/>
      <c r="T17" s="254"/>
      <c r="U17" s="478" t="s">
        <v>278</v>
      </c>
      <c r="V17" s="382" t="s">
        <v>326</v>
      </c>
      <c r="W17" s="383"/>
      <c r="X17" s="383"/>
      <c r="Y17" s="384"/>
      <c r="Z17" s="544" t="s">
        <v>447</v>
      </c>
      <c r="AA17" s="545"/>
      <c r="AB17" s="546"/>
      <c r="AC17" s="382" t="s">
        <v>326</v>
      </c>
      <c r="AD17" s="383"/>
      <c r="AE17" s="384"/>
      <c r="AF17" s="445"/>
      <c r="AG17" s="382" t="s">
        <v>326</v>
      </c>
      <c r="AH17" s="383"/>
      <c r="AI17" s="383"/>
      <c r="AJ17" s="383"/>
      <c r="AK17" s="383"/>
      <c r="AL17" s="383"/>
      <c r="AM17" s="383"/>
      <c r="AN17" s="383"/>
      <c r="AO17" s="383"/>
      <c r="AP17" s="383"/>
      <c r="AQ17" s="383"/>
      <c r="AR17" s="383"/>
      <c r="AS17" s="383"/>
      <c r="AT17" s="383"/>
      <c r="AU17" s="383"/>
      <c r="AV17" s="383"/>
      <c r="AW17" s="383"/>
      <c r="AX17" s="383"/>
      <c r="AY17" s="383"/>
      <c r="AZ17" s="383"/>
      <c r="BA17" s="383"/>
      <c r="BB17" s="383"/>
      <c r="BC17" s="383"/>
      <c r="BD17" s="383"/>
      <c r="BE17" s="383"/>
      <c r="BF17" s="384"/>
      <c r="BG17" s="259"/>
      <c r="BH17" s="259"/>
      <c r="BI17" s="301"/>
      <c r="BJ17" s="302"/>
      <c r="BK17" s="302"/>
      <c r="BL17" s="302"/>
      <c r="BM17" s="302"/>
      <c r="BN17" s="302"/>
      <c r="BO17" s="303"/>
      <c r="BP17" s="307"/>
      <c r="BQ17" s="307"/>
      <c r="BR17" s="307"/>
      <c r="BS17" s="307"/>
      <c r="BT17" s="307"/>
      <c r="BU17" s="307"/>
      <c r="BV17" s="307"/>
      <c r="BW17" s="307"/>
      <c r="BX17" s="307"/>
      <c r="BY17" s="307"/>
      <c r="BZ17" s="307"/>
      <c r="CA17" s="307"/>
      <c r="CB17" s="307"/>
      <c r="CC17" s="307"/>
      <c r="CD17" s="307"/>
      <c r="CE17" s="307"/>
      <c r="CF17" s="307"/>
      <c r="CG17" s="307"/>
      <c r="CH17" s="307"/>
      <c r="CI17" s="308"/>
      <c r="CJ17" s="27"/>
      <c r="CK17" s="27"/>
      <c r="CL17" s="27"/>
      <c r="CM17" s="27"/>
      <c r="CN17" s="27"/>
      <c r="CO17" s="27"/>
      <c r="CP17" s="27"/>
      <c r="CQ17" s="27"/>
      <c r="CR17" s="27"/>
      <c r="CS17" s="27"/>
      <c r="CT17" s="27"/>
      <c r="CU17" s="27"/>
      <c r="CV17" s="27"/>
      <c r="CW17" s="27"/>
      <c r="CX17" s="27"/>
      <c r="CY17" s="27"/>
      <c r="CZ17" s="27"/>
      <c r="DA17" s="27"/>
      <c r="DB17" s="27"/>
      <c r="DC17" s="27"/>
      <c r="DD17" s="27"/>
      <c r="DE17" s="27"/>
      <c r="DF17" s="27"/>
      <c r="DG17" s="27"/>
      <c r="DH17" s="27"/>
      <c r="DI17" s="27"/>
      <c r="DJ17" s="27"/>
      <c r="DK17" s="27"/>
      <c r="DL17" s="27"/>
      <c r="DM17" s="27"/>
      <c r="DN17" s="27"/>
      <c r="DO17" s="27"/>
      <c r="DP17" s="27"/>
      <c r="DQ17" s="27"/>
      <c r="DR17" s="27"/>
      <c r="DS17" s="27"/>
      <c r="DT17" s="27"/>
      <c r="DU17" s="27"/>
      <c r="DV17" s="27"/>
      <c r="DW17" s="27"/>
      <c r="DX17" s="27"/>
      <c r="DY17" s="27"/>
      <c r="DZ17" s="27"/>
      <c r="EA17" s="27"/>
      <c r="EB17" s="27"/>
      <c r="EC17" s="27"/>
      <c r="ED17" s="27"/>
      <c r="EE17" s="27"/>
      <c r="EF17" s="27"/>
      <c r="EG17" s="27"/>
      <c r="EH17" s="27"/>
      <c r="EI17" s="27"/>
      <c r="EJ17" s="27"/>
      <c r="EK17" s="27"/>
      <c r="EL17" s="27"/>
      <c r="EM17" s="27"/>
      <c r="EN17" s="27"/>
      <c r="EO17" s="27"/>
      <c r="EP17" s="27"/>
      <c r="EQ17" s="27"/>
      <c r="ER17" s="27"/>
      <c r="ES17" s="27"/>
      <c r="ET17" s="27"/>
      <c r="EU17" s="27"/>
      <c r="EV17" s="27"/>
      <c r="EW17" s="27"/>
      <c r="EX17" s="27"/>
      <c r="EY17" s="27"/>
      <c r="EZ17" s="27"/>
      <c r="FA17" s="27"/>
      <c r="FB17" s="28"/>
      <c r="FC17" s="28"/>
      <c r="FD17" s="28"/>
      <c r="FE17" s="28"/>
      <c r="FF17" s="28"/>
      <c r="FG17" s="28"/>
      <c r="FH17" s="28"/>
      <c r="FI17" s="28"/>
      <c r="FJ17" s="29"/>
    </row>
    <row r="18" spans="1:166" s="10" customFormat="1" ht="21.75" customHeight="1" x14ac:dyDescent="0.15">
      <c r="A18" s="10">
        <v>17</v>
      </c>
      <c r="B18" s="492"/>
      <c r="C18" s="366"/>
      <c r="D18" s="367"/>
      <c r="E18" s="376"/>
      <c r="F18" s="367"/>
      <c r="G18" s="479"/>
      <c r="H18" s="376"/>
      <c r="I18" s="377"/>
      <c r="J18" s="377"/>
      <c r="K18" s="367"/>
      <c r="L18" s="482"/>
      <c r="M18" s="255"/>
      <c r="N18" s="256"/>
      <c r="O18" s="256"/>
      <c r="P18" s="256"/>
      <c r="Q18" s="256"/>
      <c r="R18" s="256"/>
      <c r="S18" s="256"/>
      <c r="T18" s="257"/>
      <c r="U18" s="479"/>
      <c r="V18" s="30">
        <v>11</v>
      </c>
      <c r="W18" s="31">
        <v>12</v>
      </c>
      <c r="X18" s="32">
        <v>13</v>
      </c>
      <c r="Y18" s="33">
        <v>14</v>
      </c>
      <c r="Z18" s="520" t="s">
        <v>454</v>
      </c>
      <c r="AA18" s="521"/>
      <c r="AB18" s="522"/>
      <c r="AC18" s="30">
        <v>12</v>
      </c>
      <c r="AD18" s="32">
        <v>13</v>
      </c>
      <c r="AE18" s="34">
        <v>14</v>
      </c>
      <c r="AF18" s="445"/>
      <c r="AG18" s="405" t="s">
        <v>341</v>
      </c>
      <c r="AH18" s="407"/>
      <c r="AI18" s="407"/>
      <c r="AJ18" s="407"/>
      <c r="AK18" s="407"/>
      <c r="AL18" s="407"/>
      <c r="AM18" s="407"/>
      <c r="AN18" s="407"/>
      <c r="AO18" s="407"/>
      <c r="AP18" s="407"/>
      <c r="AQ18" s="407"/>
      <c r="AR18" s="407"/>
      <c r="AS18" s="407"/>
      <c r="AT18" s="407"/>
      <c r="AU18" s="406"/>
      <c r="AV18" s="405" t="s">
        <v>342</v>
      </c>
      <c r="AW18" s="407"/>
      <c r="AX18" s="406"/>
      <c r="AY18" s="405" t="s">
        <v>343</v>
      </c>
      <c r="AZ18" s="407"/>
      <c r="BA18" s="407"/>
      <c r="BB18" s="406"/>
      <c r="BC18" s="407" t="s">
        <v>344</v>
      </c>
      <c r="BD18" s="407"/>
      <c r="BE18" s="407"/>
      <c r="BF18" s="406"/>
      <c r="BG18" s="259"/>
      <c r="BH18" s="259"/>
      <c r="BI18" s="301"/>
      <c r="BJ18" s="302"/>
      <c r="BK18" s="302"/>
      <c r="BL18" s="302"/>
      <c r="BM18" s="302"/>
      <c r="BN18" s="302"/>
      <c r="BO18" s="303"/>
      <c r="BP18" s="307"/>
      <c r="BQ18" s="307"/>
      <c r="BR18" s="307"/>
      <c r="BS18" s="307"/>
      <c r="BT18" s="307"/>
      <c r="BU18" s="307"/>
      <c r="BV18" s="307"/>
      <c r="BW18" s="307"/>
      <c r="BX18" s="307"/>
      <c r="BY18" s="307"/>
      <c r="BZ18" s="307"/>
      <c r="CA18" s="307"/>
      <c r="CB18" s="307"/>
      <c r="CC18" s="307"/>
      <c r="CD18" s="307"/>
      <c r="CE18" s="307"/>
      <c r="CF18" s="307"/>
      <c r="CG18" s="307"/>
      <c r="CH18" s="307"/>
      <c r="CI18" s="308"/>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6"/>
      <c r="FC18" s="36"/>
      <c r="FD18" s="36"/>
      <c r="FE18" s="36"/>
      <c r="FF18" s="36"/>
      <c r="FG18" s="36"/>
      <c r="FH18" s="36"/>
      <c r="FI18" s="36"/>
      <c r="FJ18" s="37"/>
    </row>
    <row r="19" spans="1:166" s="10" customFormat="1" ht="21.75" customHeight="1" x14ac:dyDescent="0.15">
      <c r="A19" s="10">
        <v>18</v>
      </c>
      <c r="B19" s="492"/>
      <c r="C19" s="368"/>
      <c r="D19" s="257"/>
      <c r="E19" s="255"/>
      <c r="F19" s="257"/>
      <c r="G19" s="479"/>
      <c r="H19" s="255"/>
      <c r="I19" s="256"/>
      <c r="J19" s="256"/>
      <c r="K19" s="257"/>
      <c r="L19" s="482"/>
      <c r="M19" s="38" t="s">
        <v>128</v>
      </c>
      <c r="N19" s="39" t="s">
        <v>129</v>
      </c>
      <c r="O19" s="396" t="s">
        <v>130</v>
      </c>
      <c r="P19" s="397"/>
      <c r="Q19" s="40" t="s">
        <v>131</v>
      </c>
      <c r="R19" s="396" t="s">
        <v>110</v>
      </c>
      <c r="S19" s="404"/>
      <c r="T19" s="41" t="s">
        <v>111</v>
      </c>
      <c r="U19" s="479"/>
      <c r="V19" s="42" t="s">
        <v>139</v>
      </c>
      <c r="W19" s="43" t="s">
        <v>140</v>
      </c>
      <c r="X19" s="44" t="s">
        <v>455</v>
      </c>
      <c r="Y19" s="43" t="s">
        <v>142</v>
      </c>
      <c r="Z19" s="523"/>
      <c r="AA19" s="524"/>
      <c r="AB19" s="525"/>
      <c r="AC19" s="45" t="s">
        <v>140</v>
      </c>
      <c r="AD19" s="46" t="s">
        <v>141</v>
      </c>
      <c r="AE19" s="47" t="s">
        <v>142</v>
      </c>
      <c r="AF19" s="445"/>
      <c r="AG19" s="549" t="s">
        <v>140</v>
      </c>
      <c r="AH19" s="550"/>
      <c r="AI19" s="550"/>
      <c r="AJ19" s="550"/>
      <c r="AK19" s="550"/>
      <c r="AL19" s="550"/>
      <c r="AM19" s="550"/>
      <c r="AN19" s="550"/>
      <c r="AO19" s="550"/>
      <c r="AP19" s="550"/>
      <c r="AQ19" s="550"/>
      <c r="AR19" s="550"/>
      <c r="AS19" s="550"/>
      <c r="AT19" s="550"/>
      <c r="AU19" s="551"/>
      <c r="AV19" s="549" t="s">
        <v>144</v>
      </c>
      <c r="AW19" s="550"/>
      <c r="AX19" s="551"/>
      <c r="AY19" s="549" t="s">
        <v>142</v>
      </c>
      <c r="AZ19" s="550"/>
      <c r="BA19" s="550"/>
      <c r="BB19" s="551"/>
      <c r="BC19" s="550" t="s">
        <v>143</v>
      </c>
      <c r="BD19" s="550"/>
      <c r="BE19" s="550"/>
      <c r="BF19" s="551"/>
      <c r="BG19" s="259"/>
      <c r="BH19" s="259"/>
      <c r="BI19" s="301"/>
      <c r="BJ19" s="302"/>
      <c r="BK19" s="302"/>
      <c r="BL19" s="302"/>
      <c r="BM19" s="302"/>
      <c r="BN19" s="302"/>
      <c r="BO19" s="303"/>
      <c r="BP19" s="280" t="s">
        <v>167</v>
      </c>
      <c r="BQ19" s="281"/>
      <c r="BR19" s="281"/>
      <c r="BS19" s="281"/>
      <c r="BT19" s="281"/>
      <c r="BU19" s="281"/>
      <c r="BV19" s="281"/>
      <c r="BW19" s="281"/>
      <c r="BX19" s="281"/>
      <c r="BY19" s="281"/>
      <c r="BZ19" s="281"/>
      <c r="CA19" s="281"/>
      <c r="CB19" s="281"/>
      <c r="CC19" s="281"/>
      <c r="CD19" s="281"/>
      <c r="CE19" s="281"/>
      <c r="CF19" s="281"/>
      <c r="CG19" s="281"/>
      <c r="CH19" s="281"/>
      <c r="CI19" s="282"/>
      <c r="CJ19" s="48" t="s">
        <v>184</v>
      </c>
      <c r="CK19" s="48"/>
      <c r="CL19" s="48"/>
      <c r="CM19" s="48"/>
      <c r="CN19" s="48"/>
      <c r="CO19" s="48"/>
      <c r="CP19" s="48"/>
      <c r="CQ19" s="48"/>
      <c r="CR19" s="48"/>
      <c r="CS19" s="48"/>
      <c r="CT19" s="48"/>
      <c r="CU19" s="48"/>
      <c r="CV19" s="48"/>
      <c r="CW19" s="48"/>
      <c r="CX19" s="48"/>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9"/>
    </row>
    <row r="20" spans="1:166" s="10" customFormat="1" ht="21.75" customHeight="1" x14ac:dyDescent="0.15">
      <c r="A20" s="10">
        <v>19</v>
      </c>
      <c r="B20" s="492"/>
      <c r="C20" s="369" t="s">
        <v>116</v>
      </c>
      <c r="D20" s="374" t="s">
        <v>117</v>
      </c>
      <c r="E20" s="380" t="s">
        <v>118</v>
      </c>
      <c r="F20" s="374" t="s">
        <v>119</v>
      </c>
      <c r="G20" s="479"/>
      <c r="H20" s="378" t="s">
        <v>122</v>
      </c>
      <c r="I20" s="494" t="s">
        <v>123</v>
      </c>
      <c r="J20" s="494" t="s">
        <v>124</v>
      </c>
      <c r="K20" s="374" t="s">
        <v>125</v>
      </c>
      <c r="L20" s="482"/>
      <c r="M20" s="402" t="s">
        <v>132</v>
      </c>
      <c r="N20" s="358" t="s">
        <v>456</v>
      </c>
      <c r="O20" s="510" t="s">
        <v>134</v>
      </c>
      <c r="P20" s="511"/>
      <c r="Q20" s="358" t="s">
        <v>265</v>
      </c>
      <c r="R20" s="510" t="s">
        <v>135</v>
      </c>
      <c r="S20" s="511"/>
      <c r="T20" s="542" t="s">
        <v>136</v>
      </c>
      <c r="U20" s="479"/>
      <c r="V20" s="385" t="s">
        <v>372</v>
      </c>
      <c r="W20" s="386"/>
      <c r="X20" s="386"/>
      <c r="Y20" s="387"/>
      <c r="Z20" s="50" t="s">
        <v>375</v>
      </c>
      <c r="AA20" s="50" t="s">
        <v>376</v>
      </c>
      <c r="AB20" s="50" t="s">
        <v>377</v>
      </c>
      <c r="AC20" s="51"/>
      <c r="AD20" s="52"/>
      <c r="AE20" s="53"/>
      <c r="AF20" s="445"/>
      <c r="AG20" s="382" t="s">
        <v>369</v>
      </c>
      <c r="AH20" s="383"/>
      <c r="AI20" s="383"/>
      <c r="AJ20" s="383"/>
      <c r="AK20" s="383"/>
      <c r="AL20" s="383"/>
      <c r="AM20" s="383"/>
      <c r="AN20" s="383"/>
      <c r="AO20" s="383"/>
      <c r="AP20" s="383"/>
      <c r="AQ20" s="383"/>
      <c r="AR20" s="383"/>
      <c r="AS20" s="383"/>
      <c r="AT20" s="383"/>
      <c r="AU20" s="383"/>
      <c r="AV20" s="383"/>
      <c r="AW20" s="383"/>
      <c r="AX20" s="383"/>
      <c r="AY20" s="383"/>
      <c r="AZ20" s="383"/>
      <c r="BA20" s="383"/>
      <c r="BB20" s="383"/>
      <c r="BC20" s="383"/>
      <c r="BD20" s="383"/>
      <c r="BE20" s="383"/>
      <c r="BF20" s="384"/>
      <c r="BG20" s="259"/>
      <c r="BH20" s="259"/>
      <c r="BI20" s="301"/>
      <c r="BJ20" s="302"/>
      <c r="BK20" s="302"/>
      <c r="BL20" s="302"/>
      <c r="BM20" s="302"/>
      <c r="BN20" s="302"/>
      <c r="BO20" s="303"/>
      <c r="BP20" s="283"/>
      <c r="BQ20" s="284"/>
      <c r="BR20" s="284"/>
      <c r="BS20" s="284"/>
      <c r="BT20" s="284"/>
      <c r="BU20" s="284"/>
      <c r="BV20" s="284"/>
      <c r="BW20" s="284"/>
      <c r="BX20" s="284"/>
      <c r="BY20" s="284"/>
      <c r="BZ20" s="284"/>
      <c r="CA20" s="284"/>
      <c r="CB20" s="284"/>
      <c r="CC20" s="284"/>
      <c r="CD20" s="284"/>
      <c r="CE20" s="284"/>
      <c r="CF20" s="284"/>
      <c r="CG20" s="284"/>
      <c r="CH20" s="284"/>
      <c r="CI20" s="285"/>
      <c r="CJ20" s="137" t="s">
        <v>179</v>
      </c>
      <c r="CK20" s="54" t="s">
        <v>188</v>
      </c>
      <c r="CL20" s="54" t="s">
        <v>189</v>
      </c>
      <c r="CM20" s="246" t="s">
        <v>190</v>
      </c>
      <c r="CN20" s="248"/>
      <c r="CO20" s="54" t="s">
        <v>191</v>
      </c>
      <c r="CP20" s="246" t="s">
        <v>192</v>
      </c>
      <c r="CQ20" s="247"/>
      <c r="CR20" s="248"/>
      <c r="CS20" s="246" t="s">
        <v>193</v>
      </c>
      <c r="CT20" s="248"/>
      <c r="CU20" s="246" t="s">
        <v>194</v>
      </c>
      <c r="CV20" s="248"/>
      <c r="CW20" s="246" t="s">
        <v>195</v>
      </c>
      <c r="CX20" s="248"/>
      <c r="CY20" s="246" t="s">
        <v>196</v>
      </c>
      <c r="CZ20" s="247"/>
      <c r="DA20" s="247"/>
      <c r="DB20" s="247"/>
      <c r="DC20" s="248"/>
      <c r="DD20" s="246" t="s">
        <v>197</v>
      </c>
      <c r="DE20" s="247"/>
      <c r="DF20" s="247"/>
      <c r="DG20" s="247"/>
      <c r="DH20" s="247"/>
      <c r="DI20" s="248"/>
      <c r="DJ20" s="54" t="s">
        <v>198</v>
      </c>
      <c r="DK20" s="54" t="s">
        <v>287</v>
      </c>
      <c r="DL20" s="246" t="s">
        <v>328</v>
      </c>
      <c r="DM20" s="247"/>
      <c r="DN20" s="248"/>
      <c r="DO20" s="246" t="s">
        <v>199</v>
      </c>
      <c r="DP20" s="248"/>
      <c r="DQ20" s="246" t="s">
        <v>200</v>
      </c>
      <c r="DR20" s="248"/>
      <c r="DS20" s="246" t="s">
        <v>346</v>
      </c>
      <c r="DT20" s="247"/>
      <c r="DU20" s="247"/>
      <c r="DV20" s="248"/>
      <c r="DW20" s="54" t="s">
        <v>201</v>
      </c>
      <c r="DX20" s="246" t="s">
        <v>349</v>
      </c>
      <c r="DY20" s="248"/>
      <c r="DZ20" s="55" t="s">
        <v>330</v>
      </c>
      <c r="EA20" s="246" t="s">
        <v>258</v>
      </c>
      <c r="EB20" s="247"/>
      <c r="EC20" s="247"/>
      <c r="ED20" s="247"/>
      <c r="EE20" s="247"/>
      <c r="EF20" s="247"/>
      <c r="EG20" s="248"/>
      <c r="EH20" s="54" t="s">
        <v>348</v>
      </c>
      <c r="EI20" s="246" t="s">
        <v>329</v>
      </c>
      <c r="EJ20" s="248"/>
      <c r="EK20" s="246" t="s">
        <v>331</v>
      </c>
      <c r="EL20" s="247"/>
      <c r="EM20" s="248"/>
      <c r="EN20" s="55" t="s">
        <v>350</v>
      </c>
      <c r="EO20" s="246" t="s">
        <v>352</v>
      </c>
      <c r="EP20" s="247"/>
      <c r="EQ20" s="247"/>
      <c r="ER20" s="247"/>
      <c r="ES20" s="248"/>
      <c r="ET20" s="246" t="s">
        <v>202</v>
      </c>
      <c r="EU20" s="248"/>
      <c r="EV20" s="246" t="s">
        <v>203</v>
      </c>
      <c r="EW20" s="248"/>
      <c r="EX20" s="54" t="s">
        <v>204</v>
      </c>
      <c r="EY20" s="246" t="s">
        <v>205</v>
      </c>
      <c r="EZ20" s="247"/>
      <c r="FA20" s="247"/>
      <c r="FB20" s="247"/>
      <c r="FC20" s="247"/>
      <c r="FD20" s="247"/>
      <c r="FE20" s="247"/>
      <c r="FF20" s="247"/>
      <c r="FG20" s="247"/>
      <c r="FH20" s="247"/>
      <c r="FI20" s="247"/>
      <c r="FJ20" s="248"/>
    </row>
    <row r="21" spans="1:166" s="10" customFormat="1" ht="187.5" customHeight="1" thickBot="1" x14ac:dyDescent="0.2">
      <c r="A21" s="10">
        <v>20</v>
      </c>
      <c r="B21" s="493"/>
      <c r="C21" s="370"/>
      <c r="D21" s="375"/>
      <c r="E21" s="381"/>
      <c r="F21" s="375"/>
      <c r="G21" s="480"/>
      <c r="H21" s="379"/>
      <c r="I21" s="495"/>
      <c r="J21" s="495"/>
      <c r="K21" s="375"/>
      <c r="L21" s="483"/>
      <c r="M21" s="403"/>
      <c r="N21" s="359"/>
      <c r="O21" s="512"/>
      <c r="P21" s="513"/>
      <c r="Q21" s="359"/>
      <c r="R21" s="512"/>
      <c r="S21" s="513"/>
      <c r="T21" s="543"/>
      <c r="U21" s="480"/>
      <c r="V21" s="388"/>
      <c r="W21" s="389"/>
      <c r="X21" s="389"/>
      <c r="Y21" s="390"/>
      <c r="Z21" s="56" t="s">
        <v>448</v>
      </c>
      <c r="AA21" s="57" t="s">
        <v>450</v>
      </c>
      <c r="AB21" s="58" t="s">
        <v>449</v>
      </c>
      <c r="AC21" s="59"/>
      <c r="AD21" s="60"/>
      <c r="AE21" s="61"/>
      <c r="AF21" s="446"/>
      <c r="AG21" s="62" t="s">
        <v>405</v>
      </c>
      <c r="AH21" s="63" t="s">
        <v>407</v>
      </c>
      <c r="AI21" s="64" t="s">
        <v>409</v>
      </c>
      <c r="AJ21" s="65" t="s">
        <v>410</v>
      </c>
      <c r="AK21" s="63" t="s">
        <v>110</v>
      </c>
      <c r="AL21" s="66" t="s">
        <v>111</v>
      </c>
      <c r="AM21" s="66" t="s">
        <v>295</v>
      </c>
      <c r="AN21" s="66" t="s">
        <v>288</v>
      </c>
      <c r="AO21" s="66" t="s">
        <v>289</v>
      </c>
      <c r="AP21" s="63" t="s">
        <v>290</v>
      </c>
      <c r="AQ21" s="63" t="s">
        <v>291</v>
      </c>
      <c r="AR21" s="63" t="s">
        <v>292</v>
      </c>
      <c r="AS21" s="63" t="s">
        <v>293</v>
      </c>
      <c r="AT21" s="63" t="s">
        <v>283</v>
      </c>
      <c r="AU21" s="64" t="s">
        <v>415</v>
      </c>
      <c r="AV21" s="67" t="s">
        <v>284</v>
      </c>
      <c r="AW21" s="68" t="s">
        <v>285</v>
      </c>
      <c r="AX21" s="68" t="s">
        <v>286</v>
      </c>
      <c r="AY21" s="69" t="s">
        <v>416</v>
      </c>
      <c r="AZ21" s="70" t="s">
        <v>411</v>
      </c>
      <c r="BA21" s="71" t="s">
        <v>294</v>
      </c>
      <c r="BB21" s="72" t="s">
        <v>327</v>
      </c>
      <c r="BC21" s="69" t="s">
        <v>412</v>
      </c>
      <c r="BD21" s="70" t="s">
        <v>413</v>
      </c>
      <c r="BE21" s="547" t="s">
        <v>414</v>
      </c>
      <c r="BF21" s="548"/>
      <c r="BG21" s="260"/>
      <c r="BH21" s="260"/>
      <c r="BI21" s="304"/>
      <c r="BJ21" s="305"/>
      <c r="BK21" s="305"/>
      <c r="BL21" s="305"/>
      <c r="BM21" s="305"/>
      <c r="BN21" s="305"/>
      <c r="BO21" s="306"/>
      <c r="BP21" s="277" t="s">
        <v>168</v>
      </c>
      <c r="BQ21" s="278"/>
      <c r="BR21" s="278"/>
      <c r="BS21" s="279"/>
      <c r="BT21" s="73" t="s">
        <v>169</v>
      </c>
      <c r="BU21" s="73" t="s">
        <v>100</v>
      </c>
      <c r="BV21" s="74" t="s">
        <v>170</v>
      </c>
      <c r="BW21" s="74" t="s">
        <v>171</v>
      </c>
      <c r="BX21" s="73" t="s">
        <v>172</v>
      </c>
      <c r="BY21" s="75" t="s">
        <v>173</v>
      </c>
      <c r="BZ21" s="75" t="s">
        <v>174</v>
      </c>
      <c r="CA21" s="76" t="s">
        <v>185</v>
      </c>
      <c r="CB21" s="75" t="s">
        <v>175</v>
      </c>
      <c r="CC21" s="77" t="s">
        <v>176</v>
      </c>
      <c r="CD21" s="73" t="s">
        <v>177</v>
      </c>
      <c r="CE21" s="73" t="s">
        <v>178</v>
      </c>
      <c r="CF21" s="78" t="s">
        <v>368</v>
      </c>
      <c r="CG21" s="79" t="s">
        <v>362</v>
      </c>
      <c r="CH21" s="79" t="s">
        <v>364</v>
      </c>
      <c r="CI21" s="78" t="s">
        <v>363</v>
      </c>
      <c r="CJ21" s="139" t="s">
        <v>180</v>
      </c>
      <c r="CK21" s="80" t="s">
        <v>181</v>
      </c>
      <c r="CL21" s="80" t="s">
        <v>183</v>
      </c>
      <c r="CM21" s="80" t="s">
        <v>206</v>
      </c>
      <c r="CN21" s="80" t="s">
        <v>182</v>
      </c>
      <c r="CO21" s="80" t="s">
        <v>207</v>
      </c>
      <c r="CP21" s="80" t="s">
        <v>206</v>
      </c>
      <c r="CQ21" s="80" t="s">
        <v>208</v>
      </c>
      <c r="CR21" s="80" t="s">
        <v>209</v>
      </c>
      <c r="CS21" s="80" t="s">
        <v>206</v>
      </c>
      <c r="CT21" s="80" t="s">
        <v>210</v>
      </c>
      <c r="CU21" s="80" t="s">
        <v>211</v>
      </c>
      <c r="CV21" s="80" t="s">
        <v>212</v>
      </c>
      <c r="CW21" s="80" t="s">
        <v>213</v>
      </c>
      <c r="CX21" s="80" t="s">
        <v>214</v>
      </c>
      <c r="CY21" s="80" t="s">
        <v>206</v>
      </c>
      <c r="CZ21" s="80" t="s">
        <v>215</v>
      </c>
      <c r="DA21" s="80" t="s">
        <v>216</v>
      </c>
      <c r="DB21" s="80" t="s">
        <v>217</v>
      </c>
      <c r="DC21" s="80" t="s">
        <v>218</v>
      </c>
      <c r="DD21" s="80" t="s">
        <v>240</v>
      </c>
      <c r="DE21" s="80" t="s">
        <v>219</v>
      </c>
      <c r="DF21" s="80" t="s">
        <v>220</v>
      </c>
      <c r="DG21" s="80" t="s">
        <v>241</v>
      </c>
      <c r="DH21" s="80" t="s">
        <v>221</v>
      </c>
      <c r="DI21" s="80" t="s">
        <v>222</v>
      </c>
      <c r="DJ21" s="80" t="s">
        <v>206</v>
      </c>
      <c r="DK21" s="80" t="s">
        <v>206</v>
      </c>
      <c r="DL21" s="80" t="s">
        <v>223</v>
      </c>
      <c r="DM21" s="80" t="s">
        <v>224</v>
      </c>
      <c r="DN21" s="81" t="s">
        <v>332</v>
      </c>
      <c r="DO21" s="80" t="s">
        <v>223</v>
      </c>
      <c r="DP21" s="80" t="s">
        <v>224</v>
      </c>
      <c r="DQ21" s="80" t="s">
        <v>225</v>
      </c>
      <c r="DR21" s="80" t="s">
        <v>223</v>
      </c>
      <c r="DS21" s="82" t="s">
        <v>210</v>
      </c>
      <c r="DT21" s="82" t="s">
        <v>214</v>
      </c>
      <c r="DU21" s="82" t="s">
        <v>347</v>
      </c>
      <c r="DV21" s="82" t="s">
        <v>207</v>
      </c>
      <c r="DW21" s="80" t="s">
        <v>206</v>
      </c>
      <c r="DX21" s="80" t="s">
        <v>182</v>
      </c>
      <c r="DY21" s="80" t="s">
        <v>183</v>
      </c>
      <c r="DZ21" s="80" t="s">
        <v>206</v>
      </c>
      <c r="EA21" s="80" t="s">
        <v>210</v>
      </c>
      <c r="EB21" s="81" t="s">
        <v>259</v>
      </c>
      <c r="EC21" s="81" t="s">
        <v>260</v>
      </c>
      <c r="ED21" s="81" t="s">
        <v>261</v>
      </c>
      <c r="EE21" s="81" t="s">
        <v>262</v>
      </c>
      <c r="EF21" s="80" t="s">
        <v>226</v>
      </c>
      <c r="EG21" s="80" t="s">
        <v>263</v>
      </c>
      <c r="EH21" s="80" t="s">
        <v>206</v>
      </c>
      <c r="EI21" s="80" t="s">
        <v>182</v>
      </c>
      <c r="EJ21" s="80" t="s">
        <v>223</v>
      </c>
      <c r="EK21" s="80" t="s">
        <v>333</v>
      </c>
      <c r="EL21" s="80" t="s">
        <v>334</v>
      </c>
      <c r="EM21" s="80" t="s">
        <v>335</v>
      </c>
      <c r="EN21" s="80" t="s">
        <v>351</v>
      </c>
      <c r="EO21" s="81" t="s">
        <v>357</v>
      </c>
      <c r="EP21" s="80" t="s">
        <v>353</v>
      </c>
      <c r="EQ21" s="81" t="s">
        <v>354</v>
      </c>
      <c r="ER21" s="80" t="s">
        <v>355</v>
      </c>
      <c r="ES21" s="80" t="s">
        <v>356</v>
      </c>
      <c r="ET21" s="80" t="s">
        <v>206</v>
      </c>
      <c r="EU21" s="80" t="s">
        <v>227</v>
      </c>
      <c r="EV21" s="80" t="s">
        <v>206</v>
      </c>
      <c r="EW21" s="80" t="s">
        <v>210</v>
      </c>
      <c r="EX21" s="80" t="s">
        <v>206</v>
      </c>
      <c r="EY21" s="80" t="s">
        <v>228</v>
      </c>
      <c r="EZ21" s="80" t="s">
        <v>229</v>
      </c>
      <c r="FA21" s="80" t="s">
        <v>230</v>
      </c>
      <c r="FB21" s="80" t="s">
        <v>231</v>
      </c>
      <c r="FC21" s="83" t="s">
        <v>232</v>
      </c>
      <c r="FD21" s="83" t="s">
        <v>233</v>
      </c>
      <c r="FE21" s="83" t="s">
        <v>234</v>
      </c>
      <c r="FF21" s="83" t="s">
        <v>235</v>
      </c>
      <c r="FG21" s="83" t="s">
        <v>236</v>
      </c>
      <c r="FH21" s="83" t="s">
        <v>237</v>
      </c>
      <c r="FI21" s="83" t="s">
        <v>238</v>
      </c>
      <c r="FJ21" s="83" t="s">
        <v>239</v>
      </c>
    </row>
    <row r="22" spans="1:166" s="10" customFormat="1" ht="33.75" customHeight="1" x14ac:dyDescent="0.15">
      <c r="A22" s="10">
        <v>21</v>
      </c>
      <c r="B22" s="84">
        <v>1</v>
      </c>
      <c r="C22" s="160"/>
      <c r="D22" s="161"/>
      <c r="E22" s="162"/>
      <c r="F22" s="163"/>
      <c r="G22" s="164"/>
      <c r="H22" s="165"/>
      <c r="I22" s="166"/>
      <c r="J22" s="166"/>
      <c r="K22" s="167"/>
      <c r="L22" s="225" t="str">
        <f><![CDATA[IF(OR(H22="",I22="",J22="",K22="",ISERROR(DATEVALUE(H22&I22&"年"&J22&"月"&K22&"日"))),"",DATEDIF(DATEVALUE(H22&I22&"年"&J22&"月"&K22&"日"),$D$142,"Y"))]]></f>
        <v/>
      </c>
      <c r="M22" s="165"/>
      <c r="N22" s="166"/>
      <c r="O22" s="356"/>
      <c r="P22" s="357"/>
      <c r="Q22" s="166"/>
      <c r="R22" s="356"/>
      <c r="S22" s="357"/>
      <c r="T22" s="167"/>
      <c r="U22" s="183"/>
      <c r="V22" s="165"/>
      <c r="W22" s="166"/>
      <c r="X22" s="166"/>
      <c r="Y22" s="166"/>
      <c r="Z22" s="188"/>
      <c r="AA22" s="188"/>
      <c r="AB22" s="188"/>
      <c r="AC22" s="189"/>
      <c r="AD22" s="166"/>
      <c r="AE22" s="190"/>
      <c r="AF22" s="188"/>
      <c r="AG22" s="191"/>
      <c r="AH22" s="191"/>
      <c r="AI22" s="191"/>
      <c r="AJ22" s="192"/>
      <c r="AK22" s="191"/>
      <c r="AL22" s="191"/>
      <c r="AM22" s="191"/>
      <c r="AN22" s="191"/>
      <c r="AO22" s="191"/>
      <c r="AP22" s="191"/>
      <c r="AQ22" s="191"/>
      <c r="AR22" s="191"/>
      <c r="AS22" s="191"/>
      <c r="AT22" s="191"/>
      <c r="AU22" s="191"/>
      <c r="AV22" s="191"/>
      <c r="AW22" s="191"/>
      <c r="AX22" s="191"/>
      <c r="AY22" s="191"/>
      <c r="AZ22" s="191"/>
      <c r="BA22" s="191"/>
      <c r="BB22" s="191"/>
      <c r="BC22" s="191"/>
      <c r="BD22" s="191"/>
      <c r="BE22" s="244"/>
      <c r="BF22" s="245"/>
      <c r="BG22" s="193"/>
      <c r="BH22" s="193"/>
      <c r="BI22" s="292"/>
      <c r="BJ22" s="293"/>
      <c r="BK22" s="293"/>
      <c r="BL22" s="293"/>
      <c r="BM22" s="293"/>
      <c r="BN22" s="293"/>
      <c r="BO22" s="294"/>
      <c r="BP22" s="286"/>
      <c r="BQ22" s="287"/>
      <c r="BR22" s="287"/>
      <c r="BS22" s="288"/>
      <c r="BT22" s="142"/>
      <c r="BU22" s="142"/>
      <c r="BV22" s="142"/>
      <c r="BW22" s="142"/>
      <c r="BX22" s="142"/>
      <c r="BY22" s="143" t="str">
        <f t="shared" ref="BY22:BY51" si="0">IF(G22="男","M",IF(G22="女","F",""))</f>
        <v/>
      </c>
      <c r="BZ22" s="143" t="str">
        <f t="shared" ref="BZ22:BZ51" si="1"><![CDATA[IF(OR(H22=0,I22=0,J22=0,K22=0,ISERROR(DATEVALUE(H22&I22&"年"&J22&"月"&K22&"日"))),"",YEAR(DATEVALUE(H22&I22&"年"&J22&"月"&K22&"日"))&"/"&IF(J22<10,"0"&J22,J22)&"/"&IF(K22<10,"0"&K22,K22))]]></f>
        <v/>
      </c>
      <c r="CA22" s="143" t="str">
        <f t="shared" ref="CA22:CA51" si="2">IF(M22="○","1","0")&amp;IF(N22="○","1","0")&amp;IF(O22="○","1","0")&amp;IF(Q22="○","1","0")&amp;IF(R22="○","1","0")&amp;IF(T22="○","1","0")</f>
        <v>000000</v>
      </c>
      <c r="CB22" s="144" t="str">
        <f t="shared" ref="CB22:CB51" si="3">IF(ISNA(VLOOKUP(CA22,$C$123:$K$130,8,FALSE)),"",VLOOKUP(CA22,$C$123:$K$130,8,FALSE))</f>
        <v/>
      </c>
      <c r="CC22" s="145"/>
      <c r="CD22" s="146"/>
      <c r="CE22" s="147"/>
      <c r="CF22" s="146" t="s">
        <v>446</v>
      </c>
      <c r="CG22" s="146"/>
      <c r="CH22" s="146"/>
      <c r="CI22" s="146"/>
      <c r="CJ22" s="197" t="s">
        <v>147</v>
      </c>
      <c r="CK22" s="198"/>
      <c r="CL22" s="198"/>
      <c r="CM22" s="198"/>
      <c r="CN22" s="198"/>
      <c r="CO22" s="198"/>
      <c r="CP22" s="198"/>
      <c r="CQ22" s="199"/>
      <c r="CR22" s="200"/>
      <c r="CS22" s="198"/>
      <c r="CT22" s="198" t="s">
        <v>147</v>
      </c>
      <c r="CU22" s="198"/>
      <c r="CV22" s="198"/>
      <c r="CW22" s="198" t="s">
        <v>147</v>
      </c>
      <c r="CX22" s="198"/>
      <c r="CY22" s="198"/>
      <c r="CZ22" s="198"/>
      <c r="DA22" s="201"/>
      <c r="DB22" s="198"/>
      <c r="DC22" s="201"/>
      <c r="DD22" s="202"/>
      <c r="DE22" s="203"/>
      <c r="DF22" s="203"/>
      <c r="DG22" s="202"/>
      <c r="DH22" s="203"/>
      <c r="DI22" s="203"/>
      <c r="DJ22" s="198"/>
      <c r="DK22" s="198"/>
      <c r="DL22" s="204"/>
      <c r="DM22" s="200"/>
      <c r="DN22" s="198"/>
      <c r="DO22" s="203"/>
      <c r="DP22" s="198"/>
      <c r="DQ22" s="198"/>
      <c r="DR22" s="205"/>
      <c r="DS22" s="206" t="s">
        <v>147</v>
      </c>
      <c r="DT22" s="206"/>
      <c r="DU22" s="206"/>
      <c r="DV22" s="206"/>
      <c r="DW22" s="198" t="s">
        <v>147</v>
      </c>
      <c r="DX22" s="198"/>
      <c r="DY22" s="198"/>
      <c r="DZ22" s="198"/>
      <c r="EA22" s="203"/>
      <c r="EB22" s="198"/>
      <c r="EC22" s="198"/>
      <c r="ED22" s="198"/>
      <c r="EE22" s="198"/>
      <c r="EF22" s="198" t="s">
        <v>147</v>
      </c>
      <c r="EG22" s="203"/>
      <c r="EH22" s="198"/>
      <c r="EI22" s="198"/>
      <c r="EJ22" s="205"/>
      <c r="EK22" s="198"/>
      <c r="EL22" s="198"/>
      <c r="EM22" s="198"/>
      <c r="EN22" s="198"/>
      <c r="EO22" s="198"/>
      <c r="EP22" s="198"/>
      <c r="EQ22" s="198"/>
      <c r="ER22" s="198"/>
      <c r="ES22" s="198"/>
      <c r="ET22" s="198"/>
      <c r="EU22" s="198"/>
      <c r="EV22" s="198"/>
      <c r="EW22" s="198"/>
      <c r="EX22" s="198"/>
      <c r="EY22" s="200"/>
      <c r="EZ22" s="200"/>
      <c r="FA22" s="198"/>
      <c r="FB22" s="198"/>
      <c r="FC22" s="203"/>
      <c r="FD22" s="203"/>
      <c r="FE22" s="203"/>
      <c r="FF22" s="203"/>
      <c r="FG22" s="207"/>
      <c r="FH22" s="207"/>
      <c r="FI22" s="207"/>
      <c r="FJ22" s="207"/>
    </row>
    <row r="23" spans="1:166" s="10" customFormat="1" ht="33.75" customHeight="1" x14ac:dyDescent="0.15">
      <c r="A23" s="10">
        <v>22</v>
      </c>
      <c r="B23" s="85">
        <v>2</v>
      </c>
      <c r="C23" s="168"/>
      <c r="D23" s="169"/>
      <c r="E23" s="170"/>
      <c r="F23" s="171"/>
      <c r="G23" s="172"/>
      <c r="H23" s="138"/>
      <c r="I23" s="173"/>
      <c r="J23" s="173"/>
      <c r="K23" s="174"/>
      <c r="L23" s="226" t="str">
        <f t="shared" ref="L23:L51" si="4"><![CDATA[IF(OR(H23="",I23="",J23="",K23="",ISERROR(DATEVALUE(H23&I23&"年"&J23&"月"&K23&"日"))),"",DATEDIF(DATEVALUE(H23&I23&"年"&J23&"月"&K23&"日"),$D$142,"Y"))]]></f>
        <v/>
      </c>
      <c r="M23" s="184"/>
      <c r="N23" s="173"/>
      <c r="O23" s="313"/>
      <c r="P23" s="314"/>
      <c r="Q23" s="173"/>
      <c r="R23" s="313"/>
      <c r="S23" s="314"/>
      <c r="T23" s="174"/>
      <c r="U23" s="185"/>
      <c r="V23" s="184"/>
      <c r="W23" s="173"/>
      <c r="X23" s="173"/>
      <c r="Y23" s="173"/>
      <c r="Z23" s="188"/>
      <c r="AA23" s="188"/>
      <c r="AB23" s="188"/>
      <c r="AC23" s="184"/>
      <c r="AD23" s="173"/>
      <c r="AE23" s="173"/>
      <c r="AF23" s="192"/>
      <c r="AG23" s="192"/>
      <c r="AH23" s="192"/>
      <c r="AI23" s="192"/>
      <c r="AJ23" s="192"/>
      <c r="AK23" s="192"/>
      <c r="AL23" s="192"/>
      <c r="AM23" s="192"/>
      <c r="AN23" s="192"/>
      <c r="AO23" s="192"/>
      <c r="AP23" s="192"/>
      <c r="AQ23" s="192"/>
      <c r="AR23" s="192"/>
      <c r="AS23" s="192"/>
      <c r="AT23" s="192"/>
      <c r="AU23" s="192"/>
      <c r="AV23" s="192"/>
      <c r="AW23" s="192"/>
      <c r="AX23" s="192"/>
      <c r="AY23" s="192"/>
      <c r="AZ23" s="192"/>
      <c r="BA23" s="192"/>
      <c r="BB23" s="192"/>
      <c r="BC23" s="192"/>
      <c r="BD23" s="192"/>
      <c r="BE23" s="228"/>
      <c r="BF23" s="229"/>
      <c r="BG23" s="194"/>
      <c r="BH23" s="194"/>
      <c r="BI23" s="295"/>
      <c r="BJ23" s="296"/>
      <c r="BK23" s="296"/>
      <c r="BL23" s="296"/>
      <c r="BM23" s="296"/>
      <c r="BN23" s="296"/>
      <c r="BO23" s="297"/>
      <c r="BP23" s="289"/>
      <c r="BQ23" s="290"/>
      <c r="BR23" s="290"/>
      <c r="BS23" s="291"/>
      <c r="BT23" s="148"/>
      <c r="BU23" s="148"/>
      <c r="BV23" s="148"/>
      <c r="BW23" s="148"/>
      <c r="BX23" s="148"/>
      <c r="BY23" s="149" t="str">
        <f t="shared" si="0"/>
        <v/>
      </c>
      <c r="BZ23" s="149" t="str">
        <f t="shared" si="1"/>
        <v/>
      </c>
      <c r="CA23" s="149" t="str">
        <f t="shared" si="2"/>
        <v>000000</v>
      </c>
      <c r="CB23" s="150" t="str">
        <f t="shared" si="3"/>
        <v/>
      </c>
      <c r="CC23" s="151"/>
      <c r="CD23" s="152"/>
      <c r="CE23" s="153"/>
      <c r="CF23" s="152"/>
      <c r="CG23" s="152"/>
      <c r="CH23" s="152"/>
      <c r="CI23" s="152"/>
      <c r="CJ23" s="208"/>
      <c r="CK23" s="198"/>
      <c r="CL23" s="209"/>
      <c r="CM23" s="209"/>
      <c r="CN23" s="209"/>
      <c r="CO23" s="209"/>
      <c r="CP23" s="209"/>
      <c r="CQ23" s="210"/>
      <c r="CR23" s="209"/>
      <c r="CS23" s="209"/>
      <c r="CT23" s="209"/>
      <c r="CU23" s="209"/>
      <c r="CV23" s="209"/>
      <c r="CW23" s="209"/>
      <c r="CX23" s="209"/>
      <c r="CY23" s="209"/>
      <c r="CZ23" s="209"/>
      <c r="DA23" s="211"/>
      <c r="DB23" s="209"/>
      <c r="DC23" s="211"/>
      <c r="DD23" s="212"/>
      <c r="DE23" s="213"/>
      <c r="DF23" s="213"/>
      <c r="DG23" s="212"/>
      <c r="DH23" s="213"/>
      <c r="DI23" s="213"/>
      <c r="DJ23" s="209"/>
      <c r="DK23" s="198"/>
      <c r="DL23" s="211"/>
      <c r="DM23" s="209"/>
      <c r="DN23" s="209"/>
      <c r="DO23" s="213"/>
      <c r="DP23" s="209"/>
      <c r="DQ23" s="209"/>
      <c r="DR23" s="213"/>
      <c r="DS23" s="214" t="s">
        <v>147</v>
      </c>
      <c r="DT23" s="214"/>
      <c r="DU23" s="214"/>
      <c r="DV23" s="214"/>
      <c r="DW23" s="209"/>
      <c r="DX23" s="209"/>
      <c r="DY23" s="209"/>
      <c r="DZ23" s="198"/>
      <c r="EA23" s="203"/>
      <c r="EB23" s="209"/>
      <c r="EC23" s="209"/>
      <c r="ED23" s="209"/>
      <c r="EE23" s="209"/>
      <c r="EF23" s="209"/>
      <c r="EG23" s="213"/>
      <c r="EH23" s="209"/>
      <c r="EI23" s="209"/>
      <c r="EJ23" s="213"/>
      <c r="EK23" s="198"/>
      <c r="EL23" s="198"/>
      <c r="EM23" s="198"/>
      <c r="EN23" s="198"/>
      <c r="EO23" s="198"/>
      <c r="EP23" s="198"/>
      <c r="EQ23" s="198"/>
      <c r="ER23" s="198"/>
      <c r="ES23" s="198"/>
      <c r="ET23" s="209"/>
      <c r="EU23" s="198"/>
      <c r="EV23" s="209"/>
      <c r="EW23" s="209"/>
      <c r="EX23" s="209"/>
      <c r="EY23" s="209" t="s">
        <v>147</v>
      </c>
      <c r="EZ23" s="209"/>
      <c r="FA23" s="209"/>
      <c r="FB23" s="209"/>
      <c r="FC23" s="213"/>
      <c r="FD23" s="213"/>
      <c r="FE23" s="213"/>
      <c r="FF23" s="213"/>
      <c r="FG23" s="215"/>
      <c r="FH23" s="215"/>
      <c r="FI23" s="215"/>
      <c r="FJ23" s="215"/>
    </row>
    <row r="24" spans="1:166" s="10" customFormat="1" ht="33.75" customHeight="1" x14ac:dyDescent="0.15">
      <c r="A24" s="10">
        <v>23</v>
      </c>
      <c r="B24" s="85">
        <v>3</v>
      </c>
      <c r="C24" s="168"/>
      <c r="D24" s="169"/>
      <c r="E24" s="170"/>
      <c r="F24" s="171"/>
      <c r="G24" s="172"/>
      <c r="H24" s="138"/>
      <c r="I24" s="173"/>
      <c r="J24" s="173"/>
      <c r="K24" s="174"/>
      <c r="L24" s="226" t="str">
        <f t="shared" si="4"/>
        <v/>
      </c>
      <c r="M24" s="184"/>
      <c r="N24" s="173"/>
      <c r="O24" s="313"/>
      <c r="P24" s="314"/>
      <c r="Q24" s="173"/>
      <c r="R24" s="313"/>
      <c r="S24" s="314"/>
      <c r="T24" s="174"/>
      <c r="U24" s="185"/>
      <c r="V24" s="184"/>
      <c r="W24" s="173"/>
      <c r="X24" s="173"/>
      <c r="Y24" s="173"/>
      <c r="Z24" s="188"/>
      <c r="AA24" s="188"/>
      <c r="AB24" s="188"/>
      <c r="AC24" s="184"/>
      <c r="AD24" s="173"/>
      <c r="AE24" s="173"/>
      <c r="AF24" s="192"/>
      <c r="AG24" s="192"/>
      <c r="AH24" s="192"/>
      <c r="AI24" s="192"/>
      <c r="AJ24" s="192"/>
      <c r="AK24" s="192"/>
      <c r="AL24" s="192"/>
      <c r="AM24" s="192"/>
      <c r="AN24" s="192"/>
      <c r="AO24" s="192"/>
      <c r="AP24" s="192"/>
      <c r="AQ24" s="192"/>
      <c r="AR24" s="192"/>
      <c r="AS24" s="192"/>
      <c r="AT24" s="192"/>
      <c r="AU24" s="192"/>
      <c r="AV24" s="192"/>
      <c r="AW24" s="192"/>
      <c r="AX24" s="192"/>
      <c r="AY24" s="192"/>
      <c r="AZ24" s="192"/>
      <c r="BA24" s="192"/>
      <c r="BB24" s="192"/>
      <c r="BC24" s="192"/>
      <c r="BD24" s="192"/>
      <c r="BE24" s="228"/>
      <c r="BF24" s="229"/>
      <c r="BG24" s="194"/>
      <c r="BH24" s="194"/>
      <c r="BI24" s="295"/>
      <c r="BJ24" s="296"/>
      <c r="BK24" s="296"/>
      <c r="BL24" s="296"/>
      <c r="BM24" s="296"/>
      <c r="BN24" s="296"/>
      <c r="BO24" s="297"/>
      <c r="BP24" s="289"/>
      <c r="BQ24" s="290"/>
      <c r="BR24" s="290"/>
      <c r="BS24" s="291"/>
      <c r="BT24" s="148"/>
      <c r="BU24" s="148"/>
      <c r="BV24" s="148"/>
      <c r="BW24" s="148"/>
      <c r="BX24" s="148"/>
      <c r="BY24" s="149" t="str">
        <f t="shared" si="0"/>
        <v/>
      </c>
      <c r="BZ24" s="149" t="str">
        <f t="shared" si="1"/>
        <v/>
      </c>
      <c r="CA24" s="149" t="str">
        <f t="shared" si="2"/>
        <v>000000</v>
      </c>
      <c r="CB24" s="150" t="str">
        <f t="shared" si="3"/>
        <v/>
      </c>
      <c r="CC24" s="151"/>
      <c r="CD24" s="152"/>
      <c r="CE24" s="153"/>
      <c r="CF24" s="152"/>
      <c r="CG24" s="152"/>
      <c r="CH24" s="152"/>
      <c r="CI24" s="152"/>
      <c r="CJ24" s="208"/>
      <c r="CK24" s="209"/>
      <c r="CL24" s="209"/>
      <c r="CM24" s="209"/>
      <c r="CN24" s="209"/>
      <c r="CO24" s="209"/>
      <c r="CP24" s="209"/>
      <c r="CQ24" s="210"/>
      <c r="CR24" s="209"/>
      <c r="CS24" s="209"/>
      <c r="CT24" s="209"/>
      <c r="CU24" s="209"/>
      <c r="CV24" s="209"/>
      <c r="CW24" s="209"/>
      <c r="CX24" s="209"/>
      <c r="CY24" s="209"/>
      <c r="CZ24" s="209"/>
      <c r="DA24" s="211"/>
      <c r="DB24" s="209"/>
      <c r="DC24" s="211"/>
      <c r="DD24" s="212"/>
      <c r="DE24" s="213"/>
      <c r="DF24" s="213"/>
      <c r="DG24" s="212"/>
      <c r="DH24" s="213"/>
      <c r="DI24" s="213"/>
      <c r="DJ24" s="209"/>
      <c r="DK24" s="198"/>
      <c r="DL24" s="211"/>
      <c r="DM24" s="209"/>
      <c r="DN24" s="209"/>
      <c r="DO24" s="213"/>
      <c r="DP24" s="209"/>
      <c r="DQ24" s="209"/>
      <c r="DR24" s="213"/>
      <c r="DS24" s="214" t="s">
        <v>147</v>
      </c>
      <c r="DT24" s="214"/>
      <c r="DU24" s="214"/>
      <c r="DV24" s="214"/>
      <c r="DW24" s="209"/>
      <c r="DX24" s="209"/>
      <c r="DY24" s="209"/>
      <c r="DZ24" s="198"/>
      <c r="EA24" s="203"/>
      <c r="EB24" s="209"/>
      <c r="EC24" s="209"/>
      <c r="ED24" s="209"/>
      <c r="EE24" s="209"/>
      <c r="EF24" s="209"/>
      <c r="EG24" s="213"/>
      <c r="EH24" s="209"/>
      <c r="EI24" s="209"/>
      <c r="EJ24" s="213"/>
      <c r="EK24" s="198"/>
      <c r="EL24" s="198"/>
      <c r="EM24" s="198"/>
      <c r="EN24" s="198"/>
      <c r="EO24" s="198"/>
      <c r="EP24" s="198"/>
      <c r="EQ24" s="198"/>
      <c r="ER24" s="198"/>
      <c r="ES24" s="198"/>
      <c r="ET24" s="209"/>
      <c r="EU24" s="198"/>
      <c r="EV24" s="209"/>
      <c r="EW24" s="209"/>
      <c r="EX24" s="209"/>
      <c r="EY24" s="209" t="s">
        <v>147</v>
      </c>
      <c r="EZ24" s="209"/>
      <c r="FA24" s="209"/>
      <c r="FB24" s="209"/>
      <c r="FC24" s="213"/>
      <c r="FD24" s="213"/>
      <c r="FE24" s="213"/>
      <c r="FF24" s="213"/>
      <c r="FG24" s="215"/>
      <c r="FH24" s="215"/>
      <c r="FI24" s="215"/>
      <c r="FJ24" s="215"/>
    </row>
    <row r="25" spans="1:166" s="10" customFormat="1" ht="33.75" customHeight="1" x14ac:dyDescent="0.15">
      <c r="A25" s="10">
        <v>24</v>
      </c>
      <c r="B25" s="85">
        <v>4</v>
      </c>
      <c r="C25" s="168"/>
      <c r="D25" s="169"/>
      <c r="E25" s="170"/>
      <c r="F25" s="171"/>
      <c r="G25" s="172"/>
      <c r="H25" s="138"/>
      <c r="I25" s="173"/>
      <c r="J25" s="173"/>
      <c r="K25" s="174"/>
      <c r="L25" s="226" t="str">
        <f t="shared" si="4"/>
        <v/>
      </c>
      <c r="M25" s="184"/>
      <c r="N25" s="173"/>
      <c r="O25" s="313"/>
      <c r="P25" s="314"/>
      <c r="Q25" s="173"/>
      <c r="R25" s="313"/>
      <c r="S25" s="314"/>
      <c r="T25" s="174"/>
      <c r="U25" s="185"/>
      <c r="V25" s="184"/>
      <c r="W25" s="173"/>
      <c r="X25" s="173"/>
      <c r="Y25" s="173"/>
      <c r="Z25" s="188"/>
      <c r="AA25" s="188"/>
      <c r="AB25" s="188"/>
      <c r="AC25" s="184"/>
      <c r="AD25" s="173"/>
      <c r="AE25" s="173"/>
      <c r="AF25" s="192"/>
      <c r="AG25" s="192"/>
      <c r="AH25" s="192"/>
      <c r="AI25" s="192"/>
      <c r="AJ25" s="192"/>
      <c r="AK25" s="192"/>
      <c r="AL25" s="192"/>
      <c r="AM25" s="192"/>
      <c r="AN25" s="192"/>
      <c r="AO25" s="192"/>
      <c r="AP25" s="192"/>
      <c r="AQ25" s="192"/>
      <c r="AR25" s="192"/>
      <c r="AS25" s="192"/>
      <c r="AT25" s="192"/>
      <c r="AU25" s="192"/>
      <c r="AV25" s="192"/>
      <c r="AW25" s="192"/>
      <c r="AX25" s="192"/>
      <c r="AY25" s="192"/>
      <c r="AZ25" s="192"/>
      <c r="BA25" s="192"/>
      <c r="BB25" s="192"/>
      <c r="BC25" s="192"/>
      <c r="BD25" s="192"/>
      <c r="BE25" s="228"/>
      <c r="BF25" s="229"/>
      <c r="BG25" s="194"/>
      <c r="BH25" s="194"/>
      <c r="BI25" s="295"/>
      <c r="BJ25" s="296"/>
      <c r="BK25" s="296"/>
      <c r="BL25" s="296"/>
      <c r="BM25" s="296"/>
      <c r="BN25" s="296"/>
      <c r="BO25" s="297"/>
      <c r="BP25" s="289"/>
      <c r="BQ25" s="290"/>
      <c r="BR25" s="290"/>
      <c r="BS25" s="291"/>
      <c r="BT25" s="148"/>
      <c r="BU25" s="148"/>
      <c r="BV25" s="148"/>
      <c r="BW25" s="148"/>
      <c r="BX25" s="148"/>
      <c r="BY25" s="149" t="str">
        <f t="shared" si="0"/>
        <v/>
      </c>
      <c r="BZ25" s="149" t="str">
        <f t="shared" si="1"/>
        <v/>
      </c>
      <c r="CA25" s="149" t="str">
        <f t="shared" si="2"/>
        <v>000000</v>
      </c>
      <c r="CB25" s="150" t="str">
        <f t="shared" si="3"/>
        <v/>
      </c>
      <c r="CC25" s="151"/>
      <c r="CD25" s="152"/>
      <c r="CE25" s="153"/>
      <c r="CF25" s="152"/>
      <c r="CG25" s="152"/>
      <c r="CH25" s="152"/>
      <c r="CI25" s="152"/>
      <c r="CJ25" s="208"/>
      <c r="CK25" s="209"/>
      <c r="CL25" s="209"/>
      <c r="CM25" s="209"/>
      <c r="CN25" s="209"/>
      <c r="CO25" s="209"/>
      <c r="CP25" s="209"/>
      <c r="CQ25" s="210"/>
      <c r="CR25" s="209"/>
      <c r="CS25" s="209"/>
      <c r="CT25" s="209"/>
      <c r="CU25" s="209"/>
      <c r="CV25" s="209"/>
      <c r="CW25" s="209"/>
      <c r="CX25" s="209"/>
      <c r="CY25" s="209"/>
      <c r="CZ25" s="209"/>
      <c r="DA25" s="211"/>
      <c r="DB25" s="209"/>
      <c r="DC25" s="211"/>
      <c r="DD25" s="212"/>
      <c r="DE25" s="213"/>
      <c r="DF25" s="213"/>
      <c r="DG25" s="212"/>
      <c r="DH25" s="213"/>
      <c r="DI25" s="213"/>
      <c r="DJ25" s="209"/>
      <c r="DK25" s="198"/>
      <c r="DL25" s="211"/>
      <c r="DM25" s="209"/>
      <c r="DN25" s="209"/>
      <c r="DO25" s="213"/>
      <c r="DP25" s="209"/>
      <c r="DQ25" s="209"/>
      <c r="DR25" s="213"/>
      <c r="DS25" s="214" t="s">
        <v>147</v>
      </c>
      <c r="DT25" s="214"/>
      <c r="DU25" s="214"/>
      <c r="DV25" s="214"/>
      <c r="DW25" s="209"/>
      <c r="DX25" s="209"/>
      <c r="DY25" s="209"/>
      <c r="DZ25" s="198"/>
      <c r="EA25" s="203"/>
      <c r="EB25" s="209"/>
      <c r="EC25" s="209"/>
      <c r="ED25" s="209"/>
      <c r="EE25" s="209"/>
      <c r="EF25" s="209"/>
      <c r="EG25" s="213"/>
      <c r="EH25" s="209"/>
      <c r="EI25" s="209"/>
      <c r="EJ25" s="213"/>
      <c r="EK25" s="198"/>
      <c r="EL25" s="198"/>
      <c r="EM25" s="198"/>
      <c r="EN25" s="198"/>
      <c r="EO25" s="198"/>
      <c r="EP25" s="198"/>
      <c r="EQ25" s="198"/>
      <c r="ER25" s="198"/>
      <c r="ES25" s="198"/>
      <c r="ET25" s="209"/>
      <c r="EU25" s="198"/>
      <c r="EV25" s="209"/>
      <c r="EW25" s="209"/>
      <c r="EX25" s="209"/>
      <c r="EY25" s="209"/>
      <c r="EZ25" s="209"/>
      <c r="FA25" s="209"/>
      <c r="FB25" s="209"/>
      <c r="FC25" s="213"/>
      <c r="FD25" s="213"/>
      <c r="FE25" s="213"/>
      <c r="FF25" s="213"/>
      <c r="FG25" s="215"/>
      <c r="FH25" s="215"/>
      <c r="FI25" s="215"/>
      <c r="FJ25" s="215"/>
    </row>
    <row r="26" spans="1:166" s="10" customFormat="1" ht="33.75" customHeight="1" x14ac:dyDescent="0.15">
      <c r="A26" s="10">
        <v>25</v>
      </c>
      <c r="B26" s="85">
        <v>5</v>
      </c>
      <c r="C26" s="168"/>
      <c r="D26" s="169"/>
      <c r="E26" s="170"/>
      <c r="F26" s="171"/>
      <c r="G26" s="172"/>
      <c r="H26" s="138"/>
      <c r="I26" s="173"/>
      <c r="J26" s="173"/>
      <c r="K26" s="174"/>
      <c r="L26" s="226" t="str">
        <f t="shared" si="4"/>
        <v/>
      </c>
      <c r="M26" s="184"/>
      <c r="N26" s="173"/>
      <c r="O26" s="313"/>
      <c r="P26" s="314"/>
      <c r="Q26" s="173"/>
      <c r="R26" s="313"/>
      <c r="S26" s="314"/>
      <c r="T26" s="174"/>
      <c r="U26" s="185"/>
      <c r="V26" s="184"/>
      <c r="W26" s="173"/>
      <c r="X26" s="173"/>
      <c r="Y26" s="173"/>
      <c r="Z26" s="188"/>
      <c r="AA26" s="188"/>
      <c r="AB26" s="188"/>
      <c r="AC26" s="184"/>
      <c r="AD26" s="173"/>
      <c r="AE26" s="173"/>
      <c r="AF26" s="192"/>
      <c r="AG26" s="192"/>
      <c r="AH26" s="192"/>
      <c r="AI26" s="192"/>
      <c r="AJ26" s="192"/>
      <c r="AK26" s="192"/>
      <c r="AL26" s="192"/>
      <c r="AM26" s="192"/>
      <c r="AN26" s="192"/>
      <c r="AO26" s="192"/>
      <c r="AP26" s="192"/>
      <c r="AQ26" s="192"/>
      <c r="AR26" s="192"/>
      <c r="AS26" s="192"/>
      <c r="AT26" s="192"/>
      <c r="AU26" s="192"/>
      <c r="AV26" s="192"/>
      <c r="AW26" s="192"/>
      <c r="AX26" s="192"/>
      <c r="AY26" s="192"/>
      <c r="AZ26" s="192"/>
      <c r="BA26" s="192"/>
      <c r="BB26" s="192"/>
      <c r="BC26" s="192"/>
      <c r="BD26" s="192"/>
      <c r="BE26" s="228"/>
      <c r="BF26" s="229"/>
      <c r="BG26" s="194"/>
      <c r="BH26" s="194"/>
      <c r="BI26" s="295"/>
      <c r="BJ26" s="296"/>
      <c r="BK26" s="296"/>
      <c r="BL26" s="296"/>
      <c r="BM26" s="296"/>
      <c r="BN26" s="296"/>
      <c r="BO26" s="297"/>
      <c r="BP26" s="289"/>
      <c r="BQ26" s="290"/>
      <c r="BR26" s="290"/>
      <c r="BS26" s="291"/>
      <c r="BT26" s="148"/>
      <c r="BU26" s="148"/>
      <c r="BV26" s="148"/>
      <c r="BW26" s="148"/>
      <c r="BX26" s="148"/>
      <c r="BY26" s="149" t="str">
        <f t="shared" si="0"/>
        <v/>
      </c>
      <c r="BZ26" s="149" t="str">
        <f t="shared" si="1"/>
        <v/>
      </c>
      <c r="CA26" s="149" t="str">
        <f t="shared" si="2"/>
        <v>000000</v>
      </c>
      <c r="CB26" s="150" t="str">
        <f t="shared" si="3"/>
        <v/>
      </c>
      <c r="CC26" s="151"/>
      <c r="CD26" s="152"/>
      <c r="CE26" s="153"/>
      <c r="CF26" s="152"/>
      <c r="CG26" s="152"/>
      <c r="CH26" s="152"/>
      <c r="CI26" s="152"/>
      <c r="CJ26" s="208"/>
      <c r="CK26" s="209"/>
      <c r="CL26" s="209"/>
      <c r="CM26" s="209"/>
      <c r="CN26" s="209"/>
      <c r="CO26" s="209"/>
      <c r="CP26" s="209"/>
      <c r="CQ26" s="210"/>
      <c r="CR26" s="209"/>
      <c r="CS26" s="209"/>
      <c r="CT26" s="209"/>
      <c r="CU26" s="209"/>
      <c r="CV26" s="209"/>
      <c r="CW26" s="209"/>
      <c r="CX26" s="209"/>
      <c r="CY26" s="209"/>
      <c r="CZ26" s="209"/>
      <c r="DA26" s="211"/>
      <c r="DB26" s="209"/>
      <c r="DC26" s="211"/>
      <c r="DD26" s="212"/>
      <c r="DE26" s="213"/>
      <c r="DF26" s="213"/>
      <c r="DG26" s="212"/>
      <c r="DH26" s="213"/>
      <c r="DI26" s="213"/>
      <c r="DJ26" s="209"/>
      <c r="DK26" s="198"/>
      <c r="DL26" s="211"/>
      <c r="DM26" s="209"/>
      <c r="DN26" s="209"/>
      <c r="DO26" s="213"/>
      <c r="DP26" s="209"/>
      <c r="DQ26" s="209"/>
      <c r="DR26" s="213"/>
      <c r="DS26" s="214" t="s">
        <v>147</v>
      </c>
      <c r="DT26" s="214"/>
      <c r="DU26" s="214"/>
      <c r="DV26" s="214"/>
      <c r="DW26" s="209"/>
      <c r="DX26" s="209"/>
      <c r="DY26" s="209"/>
      <c r="DZ26" s="198"/>
      <c r="EA26" s="203"/>
      <c r="EB26" s="209"/>
      <c r="EC26" s="209"/>
      <c r="ED26" s="209"/>
      <c r="EE26" s="209"/>
      <c r="EF26" s="209"/>
      <c r="EG26" s="213"/>
      <c r="EH26" s="209"/>
      <c r="EI26" s="209"/>
      <c r="EJ26" s="213"/>
      <c r="EK26" s="198"/>
      <c r="EL26" s="198"/>
      <c r="EM26" s="198"/>
      <c r="EN26" s="198"/>
      <c r="EO26" s="198"/>
      <c r="EP26" s="198"/>
      <c r="EQ26" s="198"/>
      <c r="ER26" s="198"/>
      <c r="ES26" s="198"/>
      <c r="ET26" s="209"/>
      <c r="EU26" s="198"/>
      <c r="EV26" s="209"/>
      <c r="EW26" s="209"/>
      <c r="EX26" s="209"/>
      <c r="EY26" s="209"/>
      <c r="EZ26" s="209"/>
      <c r="FA26" s="209"/>
      <c r="FB26" s="209"/>
      <c r="FC26" s="213"/>
      <c r="FD26" s="213"/>
      <c r="FE26" s="213"/>
      <c r="FF26" s="213"/>
      <c r="FG26" s="215"/>
      <c r="FH26" s="215"/>
      <c r="FI26" s="215"/>
      <c r="FJ26" s="215"/>
    </row>
    <row r="27" spans="1:166" s="10" customFormat="1" ht="33.75" customHeight="1" x14ac:dyDescent="0.15">
      <c r="A27" s="10">
        <v>26</v>
      </c>
      <c r="B27" s="85">
        <v>6</v>
      </c>
      <c r="C27" s="168"/>
      <c r="D27" s="169"/>
      <c r="E27" s="170"/>
      <c r="F27" s="171"/>
      <c r="G27" s="172"/>
      <c r="H27" s="138"/>
      <c r="I27" s="173"/>
      <c r="J27" s="173"/>
      <c r="K27" s="174"/>
      <c r="L27" s="226" t="str">
        <f t="shared" si="4"/>
        <v/>
      </c>
      <c r="M27" s="184"/>
      <c r="N27" s="173"/>
      <c r="O27" s="313"/>
      <c r="P27" s="314"/>
      <c r="Q27" s="173"/>
      <c r="R27" s="313"/>
      <c r="S27" s="314"/>
      <c r="T27" s="174"/>
      <c r="U27" s="185"/>
      <c r="V27" s="184"/>
      <c r="W27" s="173"/>
      <c r="X27" s="173"/>
      <c r="Y27" s="173"/>
      <c r="Z27" s="188"/>
      <c r="AA27" s="188"/>
      <c r="AB27" s="188"/>
      <c r="AC27" s="184"/>
      <c r="AD27" s="173"/>
      <c r="AE27" s="173"/>
      <c r="AF27" s="192"/>
      <c r="AG27" s="192"/>
      <c r="AH27" s="192"/>
      <c r="AI27" s="192"/>
      <c r="AJ27" s="192"/>
      <c r="AK27" s="192"/>
      <c r="AL27" s="192"/>
      <c r="AM27" s="192"/>
      <c r="AN27" s="192"/>
      <c r="AO27" s="192"/>
      <c r="AP27" s="192"/>
      <c r="AQ27" s="192"/>
      <c r="AR27" s="192"/>
      <c r="AS27" s="192"/>
      <c r="AT27" s="192"/>
      <c r="AU27" s="192"/>
      <c r="AV27" s="192"/>
      <c r="AW27" s="192"/>
      <c r="AX27" s="192"/>
      <c r="AY27" s="192"/>
      <c r="AZ27" s="192"/>
      <c r="BA27" s="192"/>
      <c r="BB27" s="192"/>
      <c r="BC27" s="192"/>
      <c r="BD27" s="192"/>
      <c r="BE27" s="228"/>
      <c r="BF27" s="229"/>
      <c r="BG27" s="194"/>
      <c r="BH27" s="194"/>
      <c r="BI27" s="295"/>
      <c r="BJ27" s="296"/>
      <c r="BK27" s="296"/>
      <c r="BL27" s="296"/>
      <c r="BM27" s="296"/>
      <c r="BN27" s="296"/>
      <c r="BO27" s="297"/>
      <c r="BP27" s="289"/>
      <c r="BQ27" s="290"/>
      <c r="BR27" s="290"/>
      <c r="BS27" s="291"/>
      <c r="BT27" s="148"/>
      <c r="BU27" s="148"/>
      <c r="BV27" s="148"/>
      <c r="BW27" s="148"/>
      <c r="BX27" s="148"/>
      <c r="BY27" s="149" t="str">
        <f t="shared" si="0"/>
        <v/>
      </c>
      <c r="BZ27" s="149" t="str">
        <f t="shared" si="1"/>
        <v/>
      </c>
      <c r="CA27" s="149" t="str">
        <f t="shared" si="2"/>
        <v>000000</v>
      </c>
      <c r="CB27" s="150" t="str">
        <f t="shared" si="3"/>
        <v/>
      </c>
      <c r="CC27" s="151"/>
      <c r="CD27" s="152"/>
      <c r="CE27" s="153"/>
      <c r="CF27" s="152"/>
      <c r="CG27" s="152"/>
      <c r="CH27" s="152"/>
      <c r="CI27" s="152"/>
      <c r="CJ27" s="208"/>
      <c r="CK27" s="209"/>
      <c r="CL27" s="209"/>
      <c r="CM27" s="209"/>
      <c r="CN27" s="209"/>
      <c r="CO27" s="209"/>
      <c r="CP27" s="209"/>
      <c r="CQ27" s="210"/>
      <c r="CR27" s="209"/>
      <c r="CS27" s="209"/>
      <c r="CT27" s="209"/>
      <c r="CU27" s="209"/>
      <c r="CV27" s="209"/>
      <c r="CW27" s="209"/>
      <c r="CX27" s="209"/>
      <c r="CY27" s="209"/>
      <c r="CZ27" s="209"/>
      <c r="DA27" s="211"/>
      <c r="DB27" s="209"/>
      <c r="DC27" s="211"/>
      <c r="DD27" s="212"/>
      <c r="DE27" s="213"/>
      <c r="DF27" s="213"/>
      <c r="DG27" s="212"/>
      <c r="DH27" s="213"/>
      <c r="DI27" s="213"/>
      <c r="DJ27" s="209"/>
      <c r="DK27" s="198"/>
      <c r="DL27" s="211"/>
      <c r="DM27" s="209"/>
      <c r="DN27" s="209"/>
      <c r="DO27" s="213"/>
      <c r="DP27" s="209"/>
      <c r="DQ27" s="209"/>
      <c r="DR27" s="213"/>
      <c r="DS27" s="214" t="s">
        <v>147</v>
      </c>
      <c r="DT27" s="214"/>
      <c r="DU27" s="214"/>
      <c r="DV27" s="214"/>
      <c r="DW27" s="209"/>
      <c r="DX27" s="209"/>
      <c r="DY27" s="209"/>
      <c r="DZ27" s="198"/>
      <c r="EA27" s="203"/>
      <c r="EB27" s="209"/>
      <c r="EC27" s="209"/>
      <c r="ED27" s="209"/>
      <c r="EE27" s="209"/>
      <c r="EF27" s="209"/>
      <c r="EG27" s="213"/>
      <c r="EH27" s="209"/>
      <c r="EI27" s="209"/>
      <c r="EJ27" s="213"/>
      <c r="EK27" s="198"/>
      <c r="EL27" s="198"/>
      <c r="EM27" s="198"/>
      <c r="EN27" s="198"/>
      <c r="EO27" s="198"/>
      <c r="EP27" s="198"/>
      <c r="EQ27" s="198"/>
      <c r="ER27" s="198"/>
      <c r="ES27" s="198"/>
      <c r="ET27" s="209"/>
      <c r="EU27" s="198"/>
      <c r="EV27" s="209"/>
      <c r="EW27" s="209"/>
      <c r="EX27" s="209"/>
      <c r="EY27" s="209"/>
      <c r="EZ27" s="209"/>
      <c r="FA27" s="209"/>
      <c r="FB27" s="209"/>
      <c r="FC27" s="213"/>
      <c r="FD27" s="213"/>
      <c r="FE27" s="213"/>
      <c r="FF27" s="213"/>
      <c r="FG27" s="215"/>
      <c r="FH27" s="215"/>
      <c r="FI27" s="215"/>
      <c r="FJ27" s="215"/>
    </row>
    <row r="28" spans="1:166" s="10" customFormat="1" ht="33.75" customHeight="1" x14ac:dyDescent="0.15">
      <c r="A28" s="10">
        <v>27</v>
      </c>
      <c r="B28" s="85">
        <v>7</v>
      </c>
      <c r="C28" s="168"/>
      <c r="D28" s="169"/>
      <c r="E28" s="170"/>
      <c r="F28" s="171"/>
      <c r="G28" s="172"/>
      <c r="H28" s="138"/>
      <c r="I28" s="173"/>
      <c r="J28" s="173"/>
      <c r="K28" s="174"/>
      <c r="L28" s="226" t="str">
        <f t="shared" si="4"/>
        <v/>
      </c>
      <c r="M28" s="184"/>
      <c r="N28" s="173"/>
      <c r="O28" s="313"/>
      <c r="P28" s="314"/>
      <c r="Q28" s="173"/>
      <c r="R28" s="313"/>
      <c r="S28" s="314"/>
      <c r="T28" s="174"/>
      <c r="U28" s="185"/>
      <c r="V28" s="184"/>
      <c r="W28" s="173"/>
      <c r="X28" s="173"/>
      <c r="Y28" s="173"/>
      <c r="Z28" s="188"/>
      <c r="AA28" s="188"/>
      <c r="AB28" s="188"/>
      <c r="AC28" s="184"/>
      <c r="AD28" s="173"/>
      <c r="AE28" s="173"/>
      <c r="AF28" s="192"/>
      <c r="AG28" s="192"/>
      <c r="AH28" s="192"/>
      <c r="AI28" s="192"/>
      <c r="AJ28" s="192"/>
      <c r="AK28" s="192"/>
      <c r="AL28" s="192"/>
      <c r="AM28" s="192"/>
      <c r="AN28" s="192"/>
      <c r="AO28" s="192"/>
      <c r="AP28" s="192"/>
      <c r="AQ28" s="192"/>
      <c r="AR28" s="192"/>
      <c r="AS28" s="192"/>
      <c r="AT28" s="192"/>
      <c r="AU28" s="192"/>
      <c r="AV28" s="192"/>
      <c r="AW28" s="192"/>
      <c r="AX28" s="192"/>
      <c r="AY28" s="192"/>
      <c r="AZ28" s="192"/>
      <c r="BA28" s="192"/>
      <c r="BB28" s="192"/>
      <c r="BC28" s="192"/>
      <c r="BD28" s="192"/>
      <c r="BE28" s="228"/>
      <c r="BF28" s="229"/>
      <c r="BG28" s="194"/>
      <c r="BH28" s="194"/>
      <c r="BI28" s="295"/>
      <c r="BJ28" s="296"/>
      <c r="BK28" s="296"/>
      <c r="BL28" s="296"/>
      <c r="BM28" s="296"/>
      <c r="BN28" s="296"/>
      <c r="BO28" s="297"/>
      <c r="BP28" s="289"/>
      <c r="BQ28" s="290"/>
      <c r="BR28" s="290"/>
      <c r="BS28" s="291"/>
      <c r="BT28" s="148"/>
      <c r="BU28" s="148"/>
      <c r="BV28" s="148"/>
      <c r="BW28" s="148"/>
      <c r="BX28" s="148"/>
      <c r="BY28" s="149" t="str">
        <f t="shared" si="0"/>
        <v/>
      </c>
      <c r="BZ28" s="149" t="str">
        <f t="shared" si="1"/>
        <v/>
      </c>
      <c r="CA28" s="149" t="str">
        <f t="shared" si="2"/>
        <v>000000</v>
      </c>
      <c r="CB28" s="150" t="str">
        <f t="shared" si="3"/>
        <v/>
      </c>
      <c r="CC28" s="151"/>
      <c r="CD28" s="152"/>
      <c r="CE28" s="153"/>
      <c r="CF28" s="152"/>
      <c r="CG28" s="152"/>
      <c r="CH28" s="152"/>
      <c r="CI28" s="152"/>
      <c r="CJ28" s="208"/>
      <c r="CK28" s="209"/>
      <c r="CL28" s="209"/>
      <c r="CM28" s="209"/>
      <c r="CN28" s="209"/>
      <c r="CO28" s="209"/>
      <c r="CP28" s="209"/>
      <c r="CQ28" s="210"/>
      <c r="CR28" s="209"/>
      <c r="CS28" s="209"/>
      <c r="CT28" s="209"/>
      <c r="CU28" s="209"/>
      <c r="CV28" s="209"/>
      <c r="CW28" s="209"/>
      <c r="CX28" s="209"/>
      <c r="CY28" s="209"/>
      <c r="CZ28" s="209"/>
      <c r="DA28" s="211"/>
      <c r="DB28" s="209"/>
      <c r="DC28" s="211"/>
      <c r="DD28" s="212"/>
      <c r="DE28" s="213"/>
      <c r="DF28" s="213"/>
      <c r="DG28" s="212"/>
      <c r="DH28" s="213"/>
      <c r="DI28" s="213"/>
      <c r="DJ28" s="209"/>
      <c r="DK28" s="198"/>
      <c r="DL28" s="211"/>
      <c r="DM28" s="209"/>
      <c r="DN28" s="209"/>
      <c r="DO28" s="213"/>
      <c r="DP28" s="209"/>
      <c r="DQ28" s="209"/>
      <c r="DR28" s="213"/>
      <c r="DS28" s="214" t="s">
        <v>147</v>
      </c>
      <c r="DT28" s="214"/>
      <c r="DU28" s="214"/>
      <c r="DV28" s="214"/>
      <c r="DW28" s="209"/>
      <c r="DX28" s="209"/>
      <c r="DY28" s="209"/>
      <c r="DZ28" s="198"/>
      <c r="EA28" s="203"/>
      <c r="EB28" s="209"/>
      <c r="EC28" s="209"/>
      <c r="ED28" s="209"/>
      <c r="EE28" s="209"/>
      <c r="EF28" s="209"/>
      <c r="EG28" s="213"/>
      <c r="EH28" s="209"/>
      <c r="EI28" s="209"/>
      <c r="EJ28" s="213"/>
      <c r="EK28" s="198"/>
      <c r="EL28" s="198"/>
      <c r="EM28" s="198"/>
      <c r="EN28" s="198"/>
      <c r="EO28" s="198"/>
      <c r="EP28" s="198"/>
      <c r="EQ28" s="198"/>
      <c r="ER28" s="198"/>
      <c r="ES28" s="198"/>
      <c r="ET28" s="209"/>
      <c r="EU28" s="198"/>
      <c r="EV28" s="209"/>
      <c r="EW28" s="209"/>
      <c r="EX28" s="209"/>
      <c r="EY28" s="209"/>
      <c r="EZ28" s="209"/>
      <c r="FA28" s="209"/>
      <c r="FB28" s="209"/>
      <c r="FC28" s="213"/>
      <c r="FD28" s="213"/>
      <c r="FE28" s="213"/>
      <c r="FF28" s="213"/>
      <c r="FG28" s="215"/>
      <c r="FH28" s="215"/>
      <c r="FI28" s="215"/>
      <c r="FJ28" s="215"/>
    </row>
    <row r="29" spans="1:166" s="10" customFormat="1" ht="33.75" customHeight="1" x14ac:dyDescent="0.15">
      <c r="A29" s="10">
        <v>28</v>
      </c>
      <c r="B29" s="85">
        <v>8</v>
      </c>
      <c r="C29" s="168"/>
      <c r="D29" s="169"/>
      <c r="E29" s="170"/>
      <c r="F29" s="171"/>
      <c r="G29" s="172"/>
      <c r="H29" s="138"/>
      <c r="I29" s="173"/>
      <c r="J29" s="173"/>
      <c r="K29" s="174"/>
      <c r="L29" s="226" t="str">
        <f t="shared" si="4"/>
        <v/>
      </c>
      <c r="M29" s="184"/>
      <c r="N29" s="173"/>
      <c r="O29" s="313"/>
      <c r="P29" s="314"/>
      <c r="Q29" s="173"/>
      <c r="R29" s="313"/>
      <c r="S29" s="314"/>
      <c r="T29" s="174"/>
      <c r="U29" s="185"/>
      <c r="V29" s="184"/>
      <c r="W29" s="173"/>
      <c r="X29" s="173"/>
      <c r="Y29" s="173"/>
      <c r="Z29" s="188"/>
      <c r="AA29" s="188"/>
      <c r="AB29" s="188"/>
      <c r="AC29" s="184"/>
      <c r="AD29" s="173"/>
      <c r="AE29" s="173"/>
      <c r="AF29" s="192"/>
      <c r="AG29" s="192"/>
      <c r="AH29" s="192"/>
      <c r="AI29" s="192"/>
      <c r="AJ29" s="192"/>
      <c r="AK29" s="192"/>
      <c r="AL29" s="192"/>
      <c r="AM29" s="192"/>
      <c r="AN29" s="192"/>
      <c r="AO29" s="192"/>
      <c r="AP29" s="192"/>
      <c r="AQ29" s="192"/>
      <c r="AR29" s="192"/>
      <c r="AS29" s="192"/>
      <c r="AT29" s="192"/>
      <c r="AU29" s="192"/>
      <c r="AV29" s="192"/>
      <c r="AW29" s="192"/>
      <c r="AX29" s="192"/>
      <c r="AY29" s="192"/>
      <c r="AZ29" s="192"/>
      <c r="BA29" s="192"/>
      <c r="BB29" s="192"/>
      <c r="BC29" s="192"/>
      <c r="BD29" s="192"/>
      <c r="BE29" s="228"/>
      <c r="BF29" s="229"/>
      <c r="BG29" s="194"/>
      <c r="BH29" s="194"/>
      <c r="BI29" s="295"/>
      <c r="BJ29" s="296"/>
      <c r="BK29" s="296"/>
      <c r="BL29" s="296"/>
      <c r="BM29" s="296"/>
      <c r="BN29" s="296"/>
      <c r="BO29" s="297"/>
      <c r="BP29" s="289"/>
      <c r="BQ29" s="290"/>
      <c r="BR29" s="290"/>
      <c r="BS29" s="291"/>
      <c r="BT29" s="148"/>
      <c r="BU29" s="148"/>
      <c r="BV29" s="148"/>
      <c r="BW29" s="148"/>
      <c r="BX29" s="148"/>
      <c r="BY29" s="149" t="str">
        <f t="shared" si="0"/>
        <v/>
      </c>
      <c r="BZ29" s="149" t="str">
        <f t="shared" si="1"/>
        <v/>
      </c>
      <c r="CA29" s="149" t="str">
        <f t="shared" si="2"/>
        <v>000000</v>
      </c>
      <c r="CB29" s="150" t="str">
        <f t="shared" si="3"/>
        <v/>
      </c>
      <c r="CC29" s="151"/>
      <c r="CD29" s="152"/>
      <c r="CE29" s="153"/>
      <c r="CF29" s="152"/>
      <c r="CG29" s="152"/>
      <c r="CH29" s="152"/>
      <c r="CI29" s="152"/>
      <c r="CJ29" s="208"/>
      <c r="CK29" s="209"/>
      <c r="CL29" s="209"/>
      <c r="CM29" s="209"/>
      <c r="CN29" s="209"/>
      <c r="CO29" s="209"/>
      <c r="CP29" s="209"/>
      <c r="CQ29" s="210"/>
      <c r="CR29" s="209"/>
      <c r="CS29" s="209"/>
      <c r="CT29" s="209"/>
      <c r="CU29" s="209"/>
      <c r="CV29" s="209"/>
      <c r="CW29" s="209"/>
      <c r="CX29" s="209"/>
      <c r="CY29" s="209"/>
      <c r="CZ29" s="209"/>
      <c r="DA29" s="211"/>
      <c r="DB29" s="209"/>
      <c r="DC29" s="211"/>
      <c r="DD29" s="212"/>
      <c r="DE29" s="213"/>
      <c r="DF29" s="213"/>
      <c r="DG29" s="212"/>
      <c r="DH29" s="213"/>
      <c r="DI29" s="213"/>
      <c r="DJ29" s="209"/>
      <c r="DK29" s="198"/>
      <c r="DL29" s="211"/>
      <c r="DM29" s="209"/>
      <c r="DN29" s="209"/>
      <c r="DO29" s="213"/>
      <c r="DP29" s="209"/>
      <c r="DQ29" s="209"/>
      <c r="DR29" s="213"/>
      <c r="DS29" s="214" t="s">
        <v>147</v>
      </c>
      <c r="DT29" s="214"/>
      <c r="DU29" s="214"/>
      <c r="DV29" s="214"/>
      <c r="DW29" s="209"/>
      <c r="DX29" s="209"/>
      <c r="DY29" s="209"/>
      <c r="DZ29" s="198"/>
      <c r="EA29" s="203"/>
      <c r="EB29" s="209"/>
      <c r="EC29" s="209"/>
      <c r="ED29" s="209"/>
      <c r="EE29" s="209"/>
      <c r="EF29" s="209"/>
      <c r="EG29" s="213"/>
      <c r="EH29" s="209"/>
      <c r="EI29" s="209"/>
      <c r="EJ29" s="213"/>
      <c r="EK29" s="198"/>
      <c r="EL29" s="198"/>
      <c r="EM29" s="198"/>
      <c r="EN29" s="198"/>
      <c r="EO29" s="198"/>
      <c r="EP29" s="198"/>
      <c r="EQ29" s="198"/>
      <c r="ER29" s="198"/>
      <c r="ES29" s="198"/>
      <c r="ET29" s="209"/>
      <c r="EU29" s="198"/>
      <c r="EV29" s="209"/>
      <c r="EW29" s="209"/>
      <c r="EX29" s="209"/>
      <c r="EY29" s="209"/>
      <c r="EZ29" s="209"/>
      <c r="FA29" s="209"/>
      <c r="FB29" s="209"/>
      <c r="FC29" s="213"/>
      <c r="FD29" s="213"/>
      <c r="FE29" s="213"/>
      <c r="FF29" s="213"/>
      <c r="FG29" s="215"/>
      <c r="FH29" s="215"/>
      <c r="FI29" s="215"/>
      <c r="FJ29" s="215"/>
    </row>
    <row r="30" spans="1:166" s="10" customFormat="1" ht="33.75" customHeight="1" x14ac:dyDescent="0.15">
      <c r="A30" s="10">
        <v>29</v>
      </c>
      <c r="B30" s="85">
        <v>9</v>
      </c>
      <c r="C30" s="168"/>
      <c r="D30" s="169"/>
      <c r="E30" s="170"/>
      <c r="F30" s="171"/>
      <c r="G30" s="172"/>
      <c r="H30" s="138"/>
      <c r="I30" s="173"/>
      <c r="J30" s="173"/>
      <c r="K30" s="174"/>
      <c r="L30" s="226" t="str">
        <f t="shared" si="4"/>
        <v/>
      </c>
      <c r="M30" s="184"/>
      <c r="N30" s="173"/>
      <c r="O30" s="313"/>
      <c r="P30" s="314"/>
      <c r="Q30" s="173"/>
      <c r="R30" s="313"/>
      <c r="S30" s="314"/>
      <c r="T30" s="174"/>
      <c r="U30" s="185"/>
      <c r="V30" s="184"/>
      <c r="W30" s="173"/>
      <c r="X30" s="173"/>
      <c r="Y30" s="173"/>
      <c r="Z30" s="188"/>
      <c r="AA30" s="188"/>
      <c r="AB30" s="188"/>
      <c r="AC30" s="184"/>
      <c r="AD30" s="173"/>
      <c r="AE30" s="173"/>
      <c r="AF30" s="192"/>
      <c r="AG30" s="192"/>
      <c r="AH30" s="192"/>
      <c r="AI30" s="192"/>
      <c r="AJ30" s="192"/>
      <c r="AK30" s="192"/>
      <c r="AL30" s="192"/>
      <c r="AM30" s="192"/>
      <c r="AN30" s="192"/>
      <c r="AO30" s="192"/>
      <c r="AP30" s="192"/>
      <c r="AQ30" s="192"/>
      <c r="AR30" s="192"/>
      <c r="AS30" s="192"/>
      <c r="AT30" s="192"/>
      <c r="AU30" s="192"/>
      <c r="AV30" s="192"/>
      <c r="AW30" s="192"/>
      <c r="AX30" s="192"/>
      <c r="AY30" s="192"/>
      <c r="AZ30" s="192"/>
      <c r="BA30" s="192"/>
      <c r="BB30" s="192"/>
      <c r="BC30" s="192"/>
      <c r="BD30" s="192"/>
      <c r="BE30" s="228"/>
      <c r="BF30" s="229"/>
      <c r="BG30" s="194"/>
      <c r="BH30" s="194"/>
      <c r="BI30" s="295"/>
      <c r="BJ30" s="296"/>
      <c r="BK30" s="296"/>
      <c r="BL30" s="296"/>
      <c r="BM30" s="296"/>
      <c r="BN30" s="296"/>
      <c r="BO30" s="297"/>
      <c r="BP30" s="289"/>
      <c r="BQ30" s="290"/>
      <c r="BR30" s="290"/>
      <c r="BS30" s="291"/>
      <c r="BT30" s="148"/>
      <c r="BU30" s="148"/>
      <c r="BV30" s="148"/>
      <c r="BW30" s="148"/>
      <c r="BX30" s="148"/>
      <c r="BY30" s="149" t="str">
        <f t="shared" si="0"/>
        <v/>
      </c>
      <c r="BZ30" s="149" t="str">
        <f t="shared" si="1"/>
        <v/>
      </c>
      <c r="CA30" s="149" t="str">
        <f t="shared" si="2"/>
        <v>000000</v>
      </c>
      <c r="CB30" s="150" t="str">
        <f t="shared" si="3"/>
        <v/>
      </c>
      <c r="CC30" s="151"/>
      <c r="CD30" s="152"/>
      <c r="CE30" s="153"/>
      <c r="CF30" s="152"/>
      <c r="CG30" s="152"/>
      <c r="CH30" s="152"/>
      <c r="CI30" s="152"/>
      <c r="CJ30" s="208"/>
      <c r="CK30" s="209"/>
      <c r="CL30" s="209"/>
      <c r="CM30" s="209"/>
      <c r="CN30" s="209"/>
      <c r="CO30" s="209"/>
      <c r="CP30" s="209"/>
      <c r="CQ30" s="210"/>
      <c r="CR30" s="209"/>
      <c r="CS30" s="209"/>
      <c r="CT30" s="209"/>
      <c r="CU30" s="209"/>
      <c r="CV30" s="209"/>
      <c r="CW30" s="209"/>
      <c r="CX30" s="209"/>
      <c r="CY30" s="209"/>
      <c r="CZ30" s="209"/>
      <c r="DA30" s="211"/>
      <c r="DB30" s="209"/>
      <c r="DC30" s="211"/>
      <c r="DD30" s="212"/>
      <c r="DE30" s="213"/>
      <c r="DF30" s="213"/>
      <c r="DG30" s="212"/>
      <c r="DH30" s="213"/>
      <c r="DI30" s="213"/>
      <c r="DJ30" s="209"/>
      <c r="DK30" s="198"/>
      <c r="DL30" s="211"/>
      <c r="DM30" s="209"/>
      <c r="DN30" s="209"/>
      <c r="DO30" s="213"/>
      <c r="DP30" s="209"/>
      <c r="DQ30" s="209"/>
      <c r="DR30" s="213"/>
      <c r="DS30" s="214" t="s">
        <v>147</v>
      </c>
      <c r="DT30" s="214"/>
      <c r="DU30" s="214"/>
      <c r="DV30" s="214"/>
      <c r="DW30" s="209"/>
      <c r="DX30" s="209"/>
      <c r="DY30" s="209"/>
      <c r="DZ30" s="198"/>
      <c r="EA30" s="203"/>
      <c r="EB30" s="209"/>
      <c r="EC30" s="209"/>
      <c r="ED30" s="209"/>
      <c r="EE30" s="209"/>
      <c r="EF30" s="209"/>
      <c r="EG30" s="213"/>
      <c r="EH30" s="209"/>
      <c r="EI30" s="209"/>
      <c r="EJ30" s="213"/>
      <c r="EK30" s="198"/>
      <c r="EL30" s="198"/>
      <c r="EM30" s="198"/>
      <c r="EN30" s="198"/>
      <c r="EO30" s="198"/>
      <c r="EP30" s="198"/>
      <c r="EQ30" s="198"/>
      <c r="ER30" s="198"/>
      <c r="ES30" s="198"/>
      <c r="ET30" s="209"/>
      <c r="EU30" s="198"/>
      <c r="EV30" s="209"/>
      <c r="EW30" s="209"/>
      <c r="EX30" s="209"/>
      <c r="EY30" s="209"/>
      <c r="EZ30" s="209"/>
      <c r="FA30" s="209"/>
      <c r="FB30" s="209"/>
      <c r="FC30" s="213"/>
      <c r="FD30" s="213"/>
      <c r="FE30" s="213"/>
      <c r="FF30" s="213"/>
      <c r="FG30" s="215"/>
      <c r="FH30" s="215"/>
      <c r="FI30" s="215"/>
      <c r="FJ30" s="215"/>
    </row>
    <row r="31" spans="1:166" s="10" customFormat="1" ht="33.75" customHeight="1" x14ac:dyDescent="0.15">
      <c r="A31" s="10">
        <v>30</v>
      </c>
      <c r="B31" s="85">
        <v>10</v>
      </c>
      <c r="C31" s="168"/>
      <c r="D31" s="169"/>
      <c r="E31" s="170"/>
      <c r="F31" s="171"/>
      <c r="G31" s="172"/>
      <c r="H31" s="138"/>
      <c r="I31" s="173"/>
      <c r="J31" s="173"/>
      <c r="K31" s="174"/>
      <c r="L31" s="226" t="str">
        <f t="shared" si="4"/>
        <v/>
      </c>
      <c r="M31" s="184"/>
      <c r="N31" s="173"/>
      <c r="O31" s="313"/>
      <c r="P31" s="314"/>
      <c r="Q31" s="173"/>
      <c r="R31" s="313"/>
      <c r="S31" s="314"/>
      <c r="T31" s="174"/>
      <c r="U31" s="185"/>
      <c r="V31" s="184"/>
      <c r="W31" s="173"/>
      <c r="X31" s="173"/>
      <c r="Y31" s="173"/>
      <c r="Z31" s="188"/>
      <c r="AA31" s="188"/>
      <c r="AB31" s="188"/>
      <c r="AC31" s="184"/>
      <c r="AD31" s="173"/>
      <c r="AE31" s="173"/>
      <c r="AF31" s="192"/>
      <c r="AG31" s="192"/>
      <c r="AH31" s="192"/>
      <c r="AI31" s="192"/>
      <c r="AJ31" s="192"/>
      <c r="AK31" s="192"/>
      <c r="AL31" s="192"/>
      <c r="AM31" s="192"/>
      <c r="AN31" s="192"/>
      <c r="AO31" s="192"/>
      <c r="AP31" s="192"/>
      <c r="AQ31" s="192"/>
      <c r="AR31" s="192"/>
      <c r="AS31" s="192"/>
      <c r="AT31" s="192"/>
      <c r="AU31" s="192"/>
      <c r="AV31" s="192"/>
      <c r="AW31" s="192"/>
      <c r="AX31" s="192"/>
      <c r="AY31" s="192"/>
      <c r="AZ31" s="192"/>
      <c r="BA31" s="192"/>
      <c r="BB31" s="192"/>
      <c r="BC31" s="192"/>
      <c r="BD31" s="192"/>
      <c r="BE31" s="228"/>
      <c r="BF31" s="229"/>
      <c r="BG31" s="194"/>
      <c r="BH31" s="194"/>
      <c r="BI31" s="295"/>
      <c r="BJ31" s="296"/>
      <c r="BK31" s="296"/>
      <c r="BL31" s="296"/>
      <c r="BM31" s="296"/>
      <c r="BN31" s="296"/>
      <c r="BO31" s="297"/>
      <c r="BP31" s="289"/>
      <c r="BQ31" s="290"/>
      <c r="BR31" s="290"/>
      <c r="BS31" s="291"/>
      <c r="BT31" s="148"/>
      <c r="BU31" s="148"/>
      <c r="BV31" s="148"/>
      <c r="BW31" s="148"/>
      <c r="BX31" s="148"/>
      <c r="BY31" s="149" t="str">
        <f t="shared" si="0"/>
        <v/>
      </c>
      <c r="BZ31" s="149" t="str">
        <f t="shared" si="1"/>
        <v/>
      </c>
      <c r="CA31" s="149" t="str">
        <f t="shared" si="2"/>
        <v>000000</v>
      </c>
      <c r="CB31" s="150" t="str">
        <f t="shared" si="3"/>
        <v/>
      </c>
      <c r="CC31" s="151"/>
      <c r="CD31" s="152"/>
      <c r="CE31" s="153"/>
      <c r="CF31" s="152"/>
      <c r="CG31" s="152"/>
      <c r="CH31" s="152"/>
      <c r="CI31" s="152"/>
      <c r="CJ31" s="208"/>
      <c r="CK31" s="209"/>
      <c r="CL31" s="209"/>
      <c r="CM31" s="209"/>
      <c r="CN31" s="209"/>
      <c r="CO31" s="209"/>
      <c r="CP31" s="209"/>
      <c r="CQ31" s="210"/>
      <c r="CR31" s="209"/>
      <c r="CS31" s="209"/>
      <c r="CT31" s="209"/>
      <c r="CU31" s="209"/>
      <c r="CV31" s="209"/>
      <c r="CW31" s="209"/>
      <c r="CX31" s="209"/>
      <c r="CY31" s="209"/>
      <c r="CZ31" s="209"/>
      <c r="DA31" s="211"/>
      <c r="DB31" s="209"/>
      <c r="DC31" s="211"/>
      <c r="DD31" s="212"/>
      <c r="DE31" s="213"/>
      <c r="DF31" s="213"/>
      <c r="DG31" s="212"/>
      <c r="DH31" s="213"/>
      <c r="DI31" s="213"/>
      <c r="DJ31" s="209"/>
      <c r="DK31" s="198"/>
      <c r="DL31" s="211"/>
      <c r="DM31" s="209"/>
      <c r="DN31" s="209"/>
      <c r="DO31" s="213"/>
      <c r="DP31" s="209"/>
      <c r="DQ31" s="209"/>
      <c r="DR31" s="213"/>
      <c r="DS31" s="214" t="s">
        <v>147</v>
      </c>
      <c r="DT31" s="214"/>
      <c r="DU31" s="214"/>
      <c r="DV31" s="214"/>
      <c r="DW31" s="209"/>
      <c r="DX31" s="209"/>
      <c r="DY31" s="209"/>
      <c r="DZ31" s="198"/>
      <c r="EA31" s="203"/>
      <c r="EB31" s="209"/>
      <c r="EC31" s="209"/>
      <c r="ED31" s="209"/>
      <c r="EE31" s="209"/>
      <c r="EF31" s="209"/>
      <c r="EG31" s="213"/>
      <c r="EH31" s="209"/>
      <c r="EI31" s="209"/>
      <c r="EJ31" s="213"/>
      <c r="EK31" s="198"/>
      <c r="EL31" s="198"/>
      <c r="EM31" s="198"/>
      <c r="EN31" s="198"/>
      <c r="EO31" s="198"/>
      <c r="EP31" s="198"/>
      <c r="EQ31" s="198"/>
      <c r="ER31" s="198"/>
      <c r="ES31" s="198"/>
      <c r="ET31" s="209"/>
      <c r="EU31" s="198"/>
      <c r="EV31" s="209"/>
      <c r="EW31" s="209"/>
      <c r="EX31" s="209"/>
      <c r="EY31" s="209"/>
      <c r="EZ31" s="209"/>
      <c r="FA31" s="209"/>
      <c r="FB31" s="209"/>
      <c r="FC31" s="213"/>
      <c r="FD31" s="213"/>
      <c r="FE31" s="213"/>
      <c r="FF31" s="213"/>
      <c r="FG31" s="215"/>
      <c r="FH31" s="215"/>
      <c r="FI31" s="215"/>
      <c r="FJ31" s="215"/>
    </row>
    <row r="32" spans="1:166" s="10" customFormat="1" ht="33.75" customHeight="1" x14ac:dyDescent="0.15">
      <c r="A32" s="10">
        <v>31</v>
      </c>
      <c r="B32" s="85">
        <v>11</v>
      </c>
      <c r="C32" s="168"/>
      <c r="D32" s="169"/>
      <c r="E32" s="170"/>
      <c r="F32" s="171"/>
      <c r="G32" s="172"/>
      <c r="H32" s="138"/>
      <c r="I32" s="173"/>
      <c r="J32" s="173"/>
      <c r="K32" s="174"/>
      <c r="L32" s="226" t="str">
        <f t="shared" si="4"/>
        <v/>
      </c>
      <c r="M32" s="184"/>
      <c r="N32" s="173"/>
      <c r="O32" s="313"/>
      <c r="P32" s="314"/>
      <c r="Q32" s="173"/>
      <c r="R32" s="313"/>
      <c r="S32" s="314"/>
      <c r="T32" s="174"/>
      <c r="U32" s="185"/>
      <c r="V32" s="184"/>
      <c r="W32" s="173"/>
      <c r="X32" s="173"/>
      <c r="Y32" s="173"/>
      <c r="Z32" s="188"/>
      <c r="AA32" s="188"/>
      <c r="AB32" s="188"/>
      <c r="AC32" s="184"/>
      <c r="AD32" s="173"/>
      <c r="AE32" s="173"/>
      <c r="AF32" s="192"/>
      <c r="AG32" s="192"/>
      <c r="AH32" s="192"/>
      <c r="AI32" s="192"/>
      <c r="AJ32" s="192"/>
      <c r="AK32" s="192"/>
      <c r="AL32" s="192"/>
      <c r="AM32" s="192"/>
      <c r="AN32" s="192"/>
      <c r="AO32" s="192"/>
      <c r="AP32" s="192"/>
      <c r="AQ32" s="192"/>
      <c r="AR32" s="192"/>
      <c r="AS32" s="192"/>
      <c r="AT32" s="192"/>
      <c r="AU32" s="192"/>
      <c r="AV32" s="192"/>
      <c r="AW32" s="192"/>
      <c r="AX32" s="192"/>
      <c r="AY32" s="192"/>
      <c r="AZ32" s="192"/>
      <c r="BA32" s="192"/>
      <c r="BB32" s="192"/>
      <c r="BC32" s="192"/>
      <c r="BD32" s="192"/>
      <c r="BE32" s="228"/>
      <c r="BF32" s="229"/>
      <c r="BG32" s="194"/>
      <c r="BH32" s="194"/>
      <c r="BI32" s="295"/>
      <c r="BJ32" s="296"/>
      <c r="BK32" s="296"/>
      <c r="BL32" s="296"/>
      <c r="BM32" s="296"/>
      <c r="BN32" s="296"/>
      <c r="BO32" s="297"/>
      <c r="BP32" s="289"/>
      <c r="BQ32" s="290"/>
      <c r="BR32" s="290"/>
      <c r="BS32" s="291"/>
      <c r="BT32" s="148"/>
      <c r="BU32" s="148"/>
      <c r="BV32" s="148"/>
      <c r="BW32" s="148"/>
      <c r="BX32" s="148"/>
      <c r="BY32" s="149" t="str">
        <f t="shared" si="0"/>
        <v/>
      </c>
      <c r="BZ32" s="149" t="str">
        <f t="shared" si="1"/>
        <v/>
      </c>
      <c r="CA32" s="149" t="str">
        <f t="shared" si="2"/>
        <v>000000</v>
      </c>
      <c r="CB32" s="150" t="str">
        <f t="shared" si="3"/>
        <v/>
      </c>
      <c r="CC32" s="151"/>
      <c r="CD32" s="152"/>
      <c r="CE32" s="153"/>
      <c r="CF32" s="152"/>
      <c r="CG32" s="152"/>
      <c r="CH32" s="152"/>
      <c r="CI32" s="152"/>
      <c r="CJ32" s="208"/>
      <c r="CK32" s="209"/>
      <c r="CL32" s="209"/>
      <c r="CM32" s="209"/>
      <c r="CN32" s="209"/>
      <c r="CO32" s="209"/>
      <c r="CP32" s="209"/>
      <c r="CQ32" s="210"/>
      <c r="CR32" s="209"/>
      <c r="CS32" s="209"/>
      <c r="CT32" s="209"/>
      <c r="CU32" s="209"/>
      <c r="CV32" s="209"/>
      <c r="CW32" s="209"/>
      <c r="CX32" s="209"/>
      <c r="CY32" s="209"/>
      <c r="CZ32" s="209"/>
      <c r="DA32" s="211"/>
      <c r="DB32" s="209"/>
      <c r="DC32" s="211"/>
      <c r="DD32" s="212"/>
      <c r="DE32" s="213"/>
      <c r="DF32" s="213"/>
      <c r="DG32" s="212"/>
      <c r="DH32" s="213"/>
      <c r="DI32" s="213"/>
      <c r="DJ32" s="209"/>
      <c r="DK32" s="198"/>
      <c r="DL32" s="211"/>
      <c r="DM32" s="209"/>
      <c r="DN32" s="209"/>
      <c r="DO32" s="213"/>
      <c r="DP32" s="209"/>
      <c r="DQ32" s="209"/>
      <c r="DR32" s="213"/>
      <c r="DS32" s="214" t="s">
        <v>147</v>
      </c>
      <c r="DT32" s="214"/>
      <c r="DU32" s="214"/>
      <c r="DV32" s="214"/>
      <c r="DW32" s="209"/>
      <c r="DX32" s="209"/>
      <c r="DY32" s="209"/>
      <c r="DZ32" s="198"/>
      <c r="EA32" s="203"/>
      <c r="EB32" s="209"/>
      <c r="EC32" s="209"/>
      <c r="ED32" s="209"/>
      <c r="EE32" s="209"/>
      <c r="EF32" s="209"/>
      <c r="EG32" s="213"/>
      <c r="EH32" s="209"/>
      <c r="EI32" s="209"/>
      <c r="EJ32" s="213"/>
      <c r="EK32" s="198"/>
      <c r="EL32" s="198"/>
      <c r="EM32" s="198"/>
      <c r="EN32" s="198"/>
      <c r="EO32" s="198"/>
      <c r="EP32" s="198"/>
      <c r="EQ32" s="198"/>
      <c r="ER32" s="198"/>
      <c r="ES32" s="198"/>
      <c r="ET32" s="209"/>
      <c r="EU32" s="198"/>
      <c r="EV32" s="209"/>
      <c r="EW32" s="209"/>
      <c r="EX32" s="209"/>
      <c r="EY32" s="209"/>
      <c r="EZ32" s="209"/>
      <c r="FA32" s="209"/>
      <c r="FB32" s="209"/>
      <c r="FC32" s="213"/>
      <c r="FD32" s="213"/>
      <c r="FE32" s="213"/>
      <c r="FF32" s="213"/>
      <c r="FG32" s="215"/>
      <c r="FH32" s="215"/>
      <c r="FI32" s="215"/>
      <c r="FJ32" s="215"/>
    </row>
    <row r="33" spans="1:166" s="10" customFormat="1" ht="33.75" customHeight="1" x14ac:dyDescent="0.15">
      <c r="A33" s="10">
        <v>32</v>
      </c>
      <c r="B33" s="85">
        <v>12</v>
      </c>
      <c r="C33" s="168"/>
      <c r="D33" s="169"/>
      <c r="E33" s="170"/>
      <c r="F33" s="171"/>
      <c r="G33" s="172"/>
      <c r="H33" s="138"/>
      <c r="I33" s="173"/>
      <c r="J33" s="173"/>
      <c r="K33" s="174"/>
      <c r="L33" s="226" t="str">
        <f t="shared" si="4"/>
        <v/>
      </c>
      <c r="M33" s="184"/>
      <c r="N33" s="173"/>
      <c r="O33" s="313"/>
      <c r="P33" s="314"/>
      <c r="Q33" s="173"/>
      <c r="R33" s="313"/>
      <c r="S33" s="314"/>
      <c r="T33" s="174"/>
      <c r="U33" s="185"/>
      <c r="V33" s="184"/>
      <c r="W33" s="173"/>
      <c r="X33" s="173"/>
      <c r="Y33" s="173"/>
      <c r="Z33" s="188"/>
      <c r="AA33" s="188"/>
      <c r="AB33" s="188"/>
      <c r="AC33" s="184"/>
      <c r="AD33" s="173"/>
      <c r="AE33" s="173"/>
      <c r="AF33" s="192"/>
      <c r="AG33" s="192"/>
      <c r="AH33" s="192"/>
      <c r="AI33" s="192"/>
      <c r="AJ33" s="192"/>
      <c r="AK33" s="192"/>
      <c r="AL33" s="192"/>
      <c r="AM33" s="192"/>
      <c r="AN33" s="192"/>
      <c r="AO33" s="192"/>
      <c r="AP33" s="192"/>
      <c r="AQ33" s="192"/>
      <c r="AR33" s="192"/>
      <c r="AS33" s="192"/>
      <c r="AT33" s="192"/>
      <c r="AU33" s="192"/>
      <c r="AV33" s="192"/>
      <c r="AW33" s="192"/>
      <c r="AX33" s="192"/>
      <c r="AY33" s="192"/>
      <c r="AZ33" s="192"/>
      <c r="BA33" s="192"/>
      <c r="BB33" s="192"/>
      <c r="BC33" s="192"/>
      <c r="BD33" s="192"/>
      <c r="BE33" s="228"/>
      <c r="BF33" s="229"/>
      <c r="BG33" s="194"/>
      <c r="BH33" s="194"/>
      <c r="BI33" s="295"/>
      <c r="BJ33" s="296"/>
      <c r="BK33" s="296"/>
      <c r="BL33" s="296"/>
      <c r="BM33" s="296"/>
      <c r="BN33" s="296"/>
      <c r="BO33" s="297"/>
      <c r="BP33" s="289"/>
      <c r="BQ33" s="290"/>
      <c r="BR33" s="290"/>
      <c r="BS33" s="291"/>
      <c r="BT33" s="148"/>
      <c r="BU33" s="148"/>
      <c r="BV33" s="148"/>
      <c r="BW33" s="148"/>
      <c r="BX33" s="148"/>
      <c r="BY33" s="149" t="str">
        <f t="shared" si="0"/>
        <v/>
      </c>
      <c r="BZ33" s="149" t="str">
        <f t="shared" si="1"/>
        <v/>
      </c>
      <c r="CA33" s="149" t="str">
        <f t="shared" si="2"/>
        <v>000000</v>
      </c>
      <c r="CB33" s="150" t="str">
        <f t="shared" si="3"/>
        <v/>
      </c>
      <c r="CC33" s="151"/>
      <c r="CD33" s="152"/>
      <c r="CE33" s="153"/>
      <c r="CF33" s="152"/>
      <c r="CG33" s="152"/>
      <c r="CH33" s="152"/>
      <c r="CI33" s="152"/>
      <c r="CJ33" s="208"/>
      <c r="CK33" s="209"/>
      <c r="CL33" s="209"/>
      <c r="CM33" s="209"/>
      <c r="CN33" s="209"/>
      <c r="CO33" s="209"/>
      <c r="CP33" s="209"/>
      <c r="CQ33" s="210"/>
      <c r="CR33" s="209"/>
      <c r="CS33" s="209"/>
      <c r="CT33" s="209"/>
      <c r="CU33" s="209"/>
      <c r="CV33" s="209"/>
      <c r="CW33" s="209"/>
      <c r="CX33" s="209"/>
      <c r="CY33" s="209"/>
      <c r="CZ33" s="209"/>
      <c r="DA33" s="211"/>
      <c r="DB33" s="209"/>
      <c r="DC33" s="211"/>
      <c r="DD33" s="212"/>
      <c r="DE33" s="213"/>
      <c r="DF33" s="213"/>
      <c r="DG33" s="212"/>
      <c r="DH33" s="213"/>
      <c r="DI33" s="213"/>
      <c r="DJ33" s="209"/>
      <c r="DK33" s="198"/>
      <c r="DL33" s="211"/>
      <c r="DM33" s="209"/>
      <c r="DN33" s="209"/>
      <c r="DO33" s="213"/>
      <c r="DP33" s="209"/>
      <c r="DQ33" s="209"/>
      <c r="DR33" s="213"/>
      <c r="DS33" s="214" t="s">
        <v>147</v>
      </c>
      <c r="DT33" s="214"/>
      <c r="DU33" s="214"/>
      <c r="DV33" s="214"/>
      <c r="DW33" s="209"/>
      <c r="DX33" s="209"/>
      <c r="DY33" s="209"/>
      <c r="DZ33" s="198"/>
      <c r="EA33" s="203"/>
      <c r="EB33" s="209"/>
      <c r="EC33" s="209"/>
      <c r="ED33" s="209"/>
      <c r="EE33" s="209"/>
      <c r="EF33" s="209"/>
      <c r="EG33" s="213"/>
      <c r="EH33" s="209"/>
      <c r="EI33" s="209"/>
      <c r="EJ33" s="213"/>
      <c r="EK33" s="198"/>
      <c r="EL33" s="198"/>
      <c r="EM33" s="198"/>
      <c r="EN33" s="198"/>
      <c r="EO33" s="198"/>
      <c r="EP33" s="198"/>
      <c r="EQ33" s="198"/>
      <c r="ER33" s="198"/>
      <c r="ES33" s="198"/>
      <c r="ET33" s="209"/>
      <c r="EU33" s="198"/>
      <c r="EV33" s="209"/>
      <c r="EW33" s="209"/>
      <c r="EX33" s="209"/>
      <c r="EY33" s="209"/>
      <c r="EZ33" s="209"/>
      <c r="FA33" s="209"/>
      <c r="FB33" s="209"/>
      <c r="FC33" s="213"/>
      <c r="FD33" s="213"/>
      <c r="FE33" s="213"/>
      <c r="FF33" s="213"/>
      <c r="FG33" s="215"/>
      <c r="FH33" s="215"/>
      <c r="FI33" s="215"/>
      <c r="FJ33" s="215"/>
    </row>
    <row r="34" spans="1:166" s="10" customFormat="1" ht="33.75" customHeight="1" x14ac:dyDescent="0.15">
      <c r="A34" s="10">
        <v>33</v>
      </c>
      <c r="B34" s="85">
        <v>13</v>
      </c>
      <c r="C34" s="168"/>
      <c r="D34" s="169"/>
      <c r="E34" s="170"/>
      <c r="F34" s="171"/>
      <c r="G34" s="172"/>
      <c r="H34" s="138"/>
      <c r="I34" s="173"/>
      <c r="J34" s="173"/>
      <c r="K34" s="174"/>
      <c r="L34" s="226" t="str">
        <f t="shared" si="4"/>
        <v/>
      </c>
      <c r="M34" s="184"/>
      <c r="N34" s="173"/>
      <c r="O34" s="313"/>
      <c r="P34" s="314"/>
      <c r="Q34" s="173"/>
      <c r="R34" s="313"/>
      <c r="S34" s="314"/>
      <c r="T34" s="174"/>
      <c r="U34" s="185"/>
      <c r="V34" s="184"/>
      <c r="W34" s="173"/>
      <c r="X34" s="173"/>
      <c r="Y34" s="173"/>
      <c r="Z34" s="188"/>
      <c r="AA34" s="188"/>
      <c r="AB34" s="188"/>
      <c r="AC34" s="184"/>
      <c r="AD34" s="173"/>
      <c r="AE34" s="173"/>
      <c r="AF34" s="192"/>
      <c r="AG34" s="192"/>
      <c r="AH34" s="192"/>
      <c r="AI34" s="192"/>
      <c r="AJ34" s="192"/>
      <c r="AK34" s="192"/>
      <c r="AL34" s="192"/>
      <c r="AM34" s="192"/>
      <c r="AN34" s="192"/>
      <c r="AO34" s="192"/>
      <c r="AP34" s="192"/>
      <c r="AQ34" s="192"/>
      <c r="AR34" s="192"/>
      <c r="AS34" s="192"/>
      <c r="AT34" s="192"/>
      <c r="AU34" s="192"/>
      <c r="AV34" s="192"/>
      <c r="AW34" s="192"/>
      <c r="AX34" s="192"/>
      <c r="AY34" s="192"/>
      <c r="AZ34" s="192"/>
      <c r="BA34" s="192"/>
      <c r="BB34" s="192"/>
      <c r="BC34" s="192"/>
      <c r="BD34" s="192"/>
      <c r="BE34" s="228"/>
      <c r="BF34" s="229"/>
      <c r="BG34" s="194"/>
      <c r="BH34" s="194"/>
      <c r="BI34" s="295"/>
      <c r="BJ34" s="296"/>
      <c r="BK34" s="296"/>
      <c r="BL34" s="296"/>
      <c r="BM34" s="296"/>
      <c r="BN34" s="296"/>
      <c r="BO34" s="297"/>
      <c r="BP34" s="289"/>
      <c r="BQ34" s="290"/>
      <c r="BR34" s="290"/>
      <c r="BS34" s="291"/>
      <c r="BT34" s="148"/>
      <c r="BU34" s="148"/>
      <c r="BV34" s="148"/>
      <c r="BW34" s="148"/>
      <c r="BX34" s="148"/>
      <c r="BY34" s="149" t="str">
        <f t="shared" si="0"/>
        <v/>
      </c>
      <c r="BZ34" s="149" t="str">
        <f t="shared" si="1"/>
        <v/>
      </c>
      <c r="CA34" s="149" t="str">
        <f t="shared" si="2"/>
        <v>000000</v>
      </c>
      <c r="CB34" s="150" t="str">
        <f t="shared" si="3"/>
        <v/>
      </c>
      <c r="CC34" s="151"/>
      <c r="CD34" s="152"/>
      <c r="CE34" s="153"/>
      <c r="CF34" s="152"/>
      <c r="CG34" s="152"/>
      <c r="CH34" s="152"/>
      <c r="CI34" s="152"/>
      <c r="CJ34" s="208"/>
      <c r="CK34" s="209"/>
      <c r="CL34" s="209"/>
      <c r="CM34" s="209"/>
      <c r="CN34" s="209"/>
      <c r="CO34" s="209"/>
      <c r="CP34" s="209"/>
      <c r="CQ34" s="210"/>
      <c r="CR34" s="209"/>
      <c r="CS34" s="209"/>
      <c r="CT34" s="209"/>
      <c r="CU34" s="209"/>
      <c r="CV34" s="209"/>
      <c r="CW34" s="209"/>
      <c r="CX34" s="209"/>
      <c r="CY34" s="209"/>
      <c r="CZ34" s="209"/>
      <c r="DA34" s="211"/>
      <c r="DB34" s="209"/>
      <c r="DC34" s="211"/>
      <c r="DD34" s="212"/>
      <c r="DE34" s="213"/>
      <c r="DF34" s="213"/>
      <c r="DG34" s="212"/>
      <c r="DH34" s="213"/>
      <c r="DI34" s="213"/>
      <c r="DJ34" s="209"/>
      <c r="DK34" s="198"/>
      <c r="DL34" s="211"/>
      <c r="DM34" s="209"/>
      <c r="DN34" s="209"/>
      <c r="DO34" s="213"/>
      <c r="DP34" s="209"/>
      <c r="DQ34" s="209"/>
      <c r="DR34" s="213"/>
      <c r="DS34" s="214" t="s">
        <v>147</v>
      </c>
      <c r="DT34" s="214"/>
      <c r="DU34" s="214"/>
      <c r="DV34" s="214"/>
      <c r="DW34" s="209"/>
      <c r="DX34" s="209"/>
      <c r="DY34" s="209"/>
      <c r="DZ34" s="198"/>
      <c r="EA34" s="203"/>
      <c r="EB34" s="209"/>
      <c r="EC34" s="209"/>
      <c r="ED34" s="209"/>
      <c r="EE34" s="209"/>
      <c r="EF34" s="209"/>
      <c r="EG34" s="213"/>
      <c r="EH34" s="209"/>
      <c r="EI34" s="209"/>
      <c r="EJ34" s="213"/>
      <c r="EK34" s="198"/>
      <c r="EL34" s="198"/>
      <c r="EM34" s="198"/>
      <c r="EN34" s="198"/>
      <c r="EO34" s="198"/>
      <c r="EP34" s="198"/>
      <c r="EQ34" s="198"/>
      <c r="ER34" s="198"/>
      <c r="ES34" s="198"/>
      <c r="ET34" s="209"/>
      <c r="EU34" s="198"/>
      <c r="EV34" s="209"/>
      <c r="EW34" s="209"/>
      <c r="EX34" s="209"/>
      <c r="EY34" s="209"/>
      <c r="EZ34" s="209"/>
      <c r="FA34" s="209"/>
      <c r="FB34" s="209"/>
      <c r="FC34" s="213"/>
      <c r="FD34" s="213"/>
      <c r="FE34" s="213"/>
      <c r="FF34" s="213"/>
      <c r="FG34" s="215"/>
      <c r="FH34" s="215"/>
      <c r="FI34" s="215"/>
      <c r="FJ34" s="215"/>
    </row>
    <row r="35" spans="1:166" s="10" customFormat="1" ht="33.75" customHeight="1" x14ac:dyDescent="0.15">
      <c r="A35" s="10">
        <v>34</v>
      </c>
      <c r="B35" s="85">
        <v>14</v>
      </c>
      <c r="C35" s="168"/>
      <c r="D35" s="169"/>
      <c r="E35" s="170"/>
      <c r="F35" s="171"/>
      <c r="G35" s="172"/>
      <c r="H35" s="138"/>
      <c r="I35" s="173"/>
      <c r="J35" s="173"/>
      <c r="K35" s="174"/>
      <c r="L35" s="226" t="str">
        <f t="shared" si="4"/>
        <v/>
      </c>
      <c r="M35" s="184"/>
      <c r="N35" s="173"/>
      <c r="O35" s="313"/>
      <c r="P35" s="314"/>
      <c r="Q35" s="173"/>
      <c r="R35" s="313"/>
      <c r="S35" s="314"/>
      <c r="T35" s="174"/>
      <c r="U35" s="185"/>
      <c r="V35" s="184"/>
      <c r="W35" s="173"/>
      <c r="X35" s="173"/>
      <c r="Y35" s="173"/>
      <c r="Z35" s="188"/>
      <c r="AA35" s="188"/>
      <c r="AB35" s="188"/>
      <c r="AC35" s="184"/>
      <c r="AD35" s="173"/>
      <c r="AE35" s="173"/>
      <c r="AF35" s="192"/>
      <c r="AG35" s="192"/>
      <c r="AH35" s="192"/>
      <c r="AI35" s="192"/>
      <c r="AJ35" s="192"/>
      <c r="AK35" s="192"/>
      <c r="AL35" s="192"/>
      <c r="AM35" s="192"/>
      <c r="AN35" s="192"/>
      <c r="AO35" s="192"/>
      <c r="AP35" s="192"/>
      <c r="AQ35" s="192"/>
      <c r="AR35" s="192"/>
      <c r="AS35" s="192"/>
      <c r="AT35" s="192"/>
      <c r="AU35" s="192"/>
      <c r="AV35" s="192"/>
      <c r="AW35" s="192"/>
      <c r="AX35" s="192"/>
      <c r="AY35" s="192"/>
      <c r="AZ35" s="192"/>
      <c r="BA35" s="192"/>
      <c r="BB35" s="192"/>
      <c r="BC35" s="192"/>
      <c r="BD35" s="192"/>
      <c r="BE35" s="228"/>
      <c r="BF35" s="229"/>
      <c r="BG35" s="194"/>
      <c r="BH35" s="194"/>
      <c r="BI35" s="295"/>
      <c r="BJ35" s="296"/>
      <c r="BK35" s="296"/>
      <c r="BL35" s="296"/>
      <c r="BM35" s="296"/>
      <c r="BN35" s="296"/>
      <c r="BO35" s="297"/>
      <c r="BP35" s="289"/>
      <c r="BQ35" s="290"/>
      <c r="BR35" s="290"/>
      <c r="BS35" s="291"/>
      <c r="BT35" s="148"/>
      <c r="BU35" s="148"/>
      <c r="BV35" s="148"/>
      <c r="BW35" s="148"/>
      <c r="BX35" s="148"/>
      <c r="BY35" s="149" t="str">
        <f t="shared" si="0"/>
        <v/>
      </c>
      <c r="BZ35" s="149" t="str">
        <f t="shared" si="1"/>
        <v/>
      </c>
      <c r="CA35" s="149" t="str">
        <f t="shared" si="2"/>
        <v>000000</v>
      </c>
      <c r="CB35" s="150" t="str">
        <f t="shared" si="3"/>
        <v/>
      </c>
      <c r="CC35" s="151"/>
      <c r="CD35" s="152"/>
      <c r="CE35" s="153"/>
      <c r="CF35" s="152"/>
      <c r="CG35" s="152"/>
      <c r="CH35" s="152"/>
      <c r="CI35" s="152"/>
      <c r="CJ35" s="208"/>
      <c r="CK35" s="209"/>
      <c r="CL35" s="209"/>
      <c r="CM35" s="209"/>
      <c r="CN35" s="209"/>
      <c r="CO35" s="209"/>
      <c r="CP35" s="209"/>
      <c r="CQ35" s="210"/>
      <c r="CR35" s="209"/>
      <c r="CS35" s="209"/>
      <c r="CT35" s="209"/>
      <c r="CU35" s="209"/>
      <c r="CV35" s="209"/>
      <c r="CW35" s="209"/>
      <c r="CX35" s="209"/>
      <c r="CY35" s="209"/>
      <c r="CZ35" s="209"/>
      <c r="DA35" s="211"/>
      <c r="DB35" s="209"/>
      <c r="DC35" s="211"/>
      <c r="DD35" s="212"/>
      <c r="DE35" s="213"/>
      <c r="DF35" s="213"/>
      <c r="DG35" s="212"/>
      <c r="DH35" s="213"/>
      <c r="DI35" s="213"/>
      <c r="DJ35" s="209"/>
      <c r="DK35" s="198"/>
      <c r="DL35" s="211"/>
      <c r="DM35" s="209"/>
      <c r="DN35" s="209"/>
      <c r="DO35" s="213"/>
      <c r="DP35" s="209"/>
      <c r="DQ35" s="209"/>
      <c r="DR35" s="213"/>
      <c r="DS35" s="214" t="s">
        <v>147</v>
      </c>
      <c r="DT35" s="214"/>
      <c r="DU35" s="214"/>
      <c r="DV35" s="214"/>
      <c r="DW35" s="209"/>
      <c r="DX35" s="209"/>
      <c r="DY35" s="209"/>
      <c r="DZ35" s="198"/>
      <c r="EA35" s="203"/>
      <c r="EB35" s="209"/>
      <c r="EC35" s="209"/>
      <c r="ED35" s="209"/>
      <c r="EE35" s="209"/>
      <c r="EF35" s="209"/>
      <c r="EG35" s="213"/>
      <c r="EH35" s="209"/>
      <c r="EI35" s="209"/>
      <c r="EJ35" s="213"/>
      <c r="EK35" s="198"/>
      <c r="EL35" s="198"/>
      <c r="EM35" s="198"/>
      <c r="EN35" s="198"/>
      <c r="EO35" s="198"/>
      <c r="EP35" s="198"/>
      <c r="EQ35" s="198"/>
      <c r="ER35" s="198"/>
      <c r="ES35" s="198"/>
      <c r="ET35" s="209"/>
      <c r="EU35" s="198"/>
      <c r="EV35" s="209"/>
      <c r="EW35" s="209"/>
      <c r="EX35" s="209"/>
      <c r="EY35" s="209"/>
      <c r="EZ35" s="209"/>
      <c r="FA35" s="209"/>
      <c r="FB35" s="209"/>
      <c r="FC35" s="213"/>
      <c r="FD35" s="213"/>
      <c r="FE35" s="213"/>
      <c r="FF35" s="213"/>
      <c r="FG35" s="215"/>
      <c r="FH35" s="215"/>
      <c r="FI35" s="215"/>
      <c r="FJ35" s="215"/>
    </row>
    <row r="36" spans="1:166" s="10" customFormat="1" ht="33.75" customHeight="1" x14ac:dyDescent="0.15">
      <c r="A36" s="10">
        <v>35</v>
      </c>
      <c r="B36" s="85">
        <v>15</v>
      </c>
      <c r="C36" s="168"/>
      <c r="D36" s="169"/>
      <c r="E36" s="170"/>
      <c r="F36" s="171"/>
      <c r="G36" s="172"/>
      <c r="H36" s="138"/>
      <c r="I36" s="173"/>
      <c r="J36" s="173"/>
      <c r="K36" s="174"/>
      <c r="L36" s="226" t="str">
        <f t="shared" si="4"/>
        <v/>
      </c>
      <c r="M36" s="184"/>
      <c r="N36" s="173"/>
      <c r="O36" s="313"/>
      <c r="P36" s="314"/>
      <c r="Q36" s="173"/>
      <c r="R36" s="313"/>
      <c r="S36" s="314"/>
      <c r="T36" s="174"/>
      <c r="U36" s="185"/>
      <c r="V36" s="184"/>
      <c r="W36" s="173"/>
      <c r="X36" s="173"/>
      <c r="Y36" s="173"/>
      <c r="Z36" s="188"/>
      <c r="AA36" s="188"/>
      <c r="AB36" s="188"/>
      <c r="AC36" s="184"/>
      <c r="AD36" s="173"/>
      <c r="AE36" s="173"/>
      <c r="AF36" s="192"/>
      <c r="AG36" s="192"/>
      <c r="AH36" s="192"/>
      <c r="AI36" s="192"/>
      <c r="AJ36" s="192"/>
      <c r="AK36" s="192"/>
      <c r="AL36" s="192"/>
      <c r="AM36" s="192"/>
      <c r="AN36" s="192"/>
      <c r="AO36" s="192"/>
      <c r="AP36" s="192"/>
      <c r="AQ36" s="192"/>
      <c r="AR36" s="192"/>
      <c r="AS36" s="192"/>
      <c r="AT36" s="192"/>
      <c r="AU36" s="192"/>
      <c r="AV36" s="192"/>
      <c r="AW36" s="192"/>
      <c r="AX36" s="192"/>
      <c r="AY36" s="192"/>
      <c r="AZ36" s="192"/>
      <c r="BA36" s="192"/>
      <c r="BB36" s="192"/>
      <c r="BC36" s="192"/>
      <c r="BD36" s="192"/>
      <c r="BE36" s="228"/>
      <c r="BF36" s="229"/>
      <c r="BG36" s="194"/>
      <c r="BH36" s="194"/>
      <c r="BI36" s="295"/>
      <c r="BJ36" s="296"/>
      <c r="BK36" s="296"/>
      <c r="BL36" s="296"/>
      <c r="BM36" s="296"/>
      <c r="BN36" s="296"/>
      <c r="BO36" s="297"/>
      <c r="BP36" s="289"/>
      <c r="BQ36" s="290"/>
      <c r="BR36" s="290"/>
      <c r="BS36" s="291"/>
      <c r="BT36" s="148"/>
      <c r="BU36" s="148"/>
      <c r="BV36" s="148"/>
      <c r="BW36" s="148"/>
      <c r="BX36" s="148"/>
      <c r="BY36" s="149" t="str">
        <f t="shared" si="0"/>
        <v/>
      </c>
      <c r="BZ36" s="149" t="str">
        <f t="shared" si="1"/>
        <v/>
      </c>
      <c r="CA36" s="149" t="str">
        <f t="shared" si="2"/>
        <v>000000</v>
      </c>
      <c r="CB36" s="150" t="str">
        <f t="shared" si="3"/>
        <v/>
      </c>
      <c r="CC36" s="151"/>
      <c r="CD36" s="152"/>
      <c r="CE36" s="153"/>
      <c r="CF36" s="152"/>
      <c r="CG36" s="152"/>
      <c r="CH36" s="152"/>
      <c r="CI36" s="152"/>
      <c r="CJ36" s="208"/>
      <c r="CK36" s="209"/>
      <c r="CL36" s="209"/>
      <c r="CM36" s="209"/>
      <c r="CN36" s="209"/>
      <c r="CO36" s="209"/>
      <c r="CP36" s="209"/>
      <c r="CQ36" s="210"/>
      <c r="CR36" s="209"/>
      <c r="CS36" s="209"/>
      <c r="CT36" s="209"/>
      <c r="CU36" s="209"/>
      <c r="CV36" s="209"/>
      <c r="CW36" s="209"/>
      <c r="CX36" s="209"/>
      <c r="CY36" s="209"/>
      <c r="CZ36" s="209"/>
      <c r="DA36" s="211"/>
      <c r="DB36" s="209"/>
      <c r="DC36" s="211"/>
      <c r="DD36" s="212"/>
      <c r="DE36" s="213"/>
      <c r="DF36" s="213"/>
      <c r="DG36" s="212"/>
      <c r="DH36" s="213"/>
      <c r="DI36" s="213"/>
      <c r="DJ36" s="209"/>
      <c r="DK36" s="198"/>
      <c r="DL36" s="211"/>
      <c r="DM36" s="209"/>
      <c r="DN36" s="209"/>
      <c r="DO36" s="213"/>
      <c r="DP36" s="209"/>
      <c r="DQ36" s="209"/>
      <c r="DR36" s="213"/>
      <c r="DS36" s="214" t="s">
        <v>147</v>
      </c>
      <c r="DT36" s="214"/>
      <c r="DU36" s="214"/>
      <c r="DV36" s="214"/>
      <c r="DW36" s="209"/>
      <c r="DX36" s="209"/>
      <c r="DY36" s="209"/>
      <c r="DZ36" s="198"/>
      <c r="EA36" s="203"/>
      <c r="EB36" s="209"/>
      <c r="EC36" s="209"/>
      <c r="ED36" s="209"/>
      <c r="EE36" s="209"/>
      <c r="EF36" s="209"/>
      <c r="EG36" s="213"/>
      <c r="EH36" s="209"/>
      <c r="EI36" s="209"/>
      <c r="EJ36" s="213"/>
      <c r="EK36" s="198"/>
      <c r="EL36" s="198"/>
      <c r="EM36" s="198"/>
      <c r="EN36" s="198"/>
      <c r="EO36" s="198"/>
      <c r="EP36" s="198"/>
      <c r="EQ36" s="198"/>
      <c r="ER36" s="198"/>
      <c r="ES36" s="198"/>
      <c r="ET36" s="209"/>
      <c r="EU36" s="198"/>
      <c r="EV36" s="209"/>
      <c r="EW36" s="209"/>
      <c r="EX36" s="209"/>
      <c r="EY36" s="209"/>
      <c r="EZ36" s="209"/>
      <c r="FA36" s="209"/>
      <c r="FB36" s="209"/>
      <c r="FC36" s="213"/>
      <c r="FD36" s="213"/>
      <c r="FE36" s="213"/>
      <c r="FF36" s="213"/>
      <c r="FG36" s="215"/>
      <c r="FH36" s="215"/>
      <c r="FI36" s="215"/>
      <c r="FJ36" s="215"/>
    </row>
    <row r="37" spans="1:166" s="10" customFormat="1" ht="33.75" customHeight="1" x14ac:dyDescent="0.15">
      <c r="A37" s="10">
        <v>36</v>
      </c>
      <c r="B37" s="85">
        <v>16</v>
      </c>
      <c r="C37" s="168"/>
      <c r="D37" s="169"/>
      <c r="E37" s="170"/>
      <c r="F37" s="171"/>
      <c r="G37" s="172"/>
      <c r="H37" s="138"/>
      <c r="I37" s="173"/>
      <c r="J37" s="173"/>
      <c r="K37" s="174"/>
      <c r="L37" s="226" t="str">
        <f t="shared" si="4"/>
        <v/>
      </c>
      <c r="M37" s="184"/>
      <c r="N37" s="173"/>
      <c r="O37" s="313"/>
      <c r="P37" s="314"/>
      <c r="Q37" s="173"/>
      <c r="R37" s="313"/>
      <c r="S37" s="314"/>
      <c r="T37" s="174"/>
      <c r="U37" s="185"/>
      <c r="V37" s="184"/>
      <c r="W37" s="173"/>
      <c r="X37" s="173"/>
      <c r="Y37" s="173"/>
      <c r="Z37" s="188"/>
      <c r="AA37" s="188"/>
      <c r="AB37" s="188"/>
      <c r="AC37" s="184"/>
      <c r="AD37" s="173"/>
      <c r="AE37" s="173"/>
      <c r="AF37" s="192"/>
      <c r="AG37" s="192"/>
      <c r="AH37" s="192"/>
      <c r="AI37" s="192"/>
      <c r="AJ37" s="192"/>
      <c r="AK37" s="192"/>
      <c r="AL37" s="192"/>
      <c r="AM37" s="192"/>
      <c r="AN37" s="192"/>
      <c r="AO37" s="192"/>
      <c r="AP37" s="192"/>
      <c r="AQ37" s="192"/>
      <c r="AR37" s="192"/>
      <c r="AS37" s="192"/>
      <c r="AT37" s="192"/>
      <c r="AU37" s="192"/>
      <c r="AV37" s="192"/>
      <c r="AW37" s="192"/>
      <c r="AX37" s="192"/>
      <c r="AY37" s="192"/>
      <c r="AZ37" s="192"/>
      <c r="BA37" s="192"/>
      <c r="BB37" s="192"/>
      <c r="BC37" s="192"/>
      <c r="BD37" s="192"/>
      <c r="BE37" s="228"/>
      <c r="BF37" s="229"/>
      <c r="BG37" s="194"/>
      <c r="BH37" s="194"/>
      <c r="BI37" s="295"/>
      <c r="BJ37" s="296"/>
      <c r="BK37" s="296"/>
      <c r="BL37" s="296"/>
      <c r="BM37" s="296"/>
      <c r="BN37" s="296"/>
      <c r="BO37" s="297"/>
      <c r="BP37" s="289"/>
      <c r="BQ37" s="290"/>
      <c r="BR37" s="290"/>
      <c r="BS37" s="291"/>
      <c r="BT37" s="148"/>
      <c r="BU37" s="148"/>
      <c r="BV37" s="148"/>
      <c r="BW37" s="148"/>
      <c r="BX37" s="148"/>
      <c r="BY37" s="149" t="str">
        <f t="shared" si="0"/>
        <v/>
      </c>
      <c r="BZ37" s="149" t="str">
        <f t="shared" si="1"/>
        <v/>
      </c>
      <c r="CA37" s="149" t="str">
        <f t="shared" si="2"/>
        <v>000000</v>
      </c>
      <c r="CB37" s="150" t="str">
        <f t="shared" si="3"/>
        <v/>
      </c>
      <c r="CC37" s="151"/>
      <c r="CD37" s="152"/>
      <c r="CE37" s="153"/>
      <c r="CF37" s="152"/>
      <c r="CG37" s="152"/>
      <c r="CH37" s="152"/>
      <c r="CI37" s="152"/>
      <c r="CJ37" s="208"/>
      <c r="CK37" s="209"/>
      <c r="CL37" s="209"/>
      <c r="CM37" s="209"/>
      <c r="CN37" s="209"/>
      <c r="CO37" s="209"/>
      <c r="CP37" s="209"/>
      <c r="CQ37" s="210"/>
      <c r="CR37" s="209"/>
      <c r="CS37" s="209"/>
      <c r="CT37" s="209"/>
      <c r="CU37" s="209"/>
      <c r="CV37" s="209"/>
      <c r="CW37" s="209"/>
      <c r="CX37" s="209"/>
      <c r="CY37" s="209"/>
      <c r="CZ37" s="209"/>
      <c r="DA37" s="211"/>
      <c r="DB37" s="209"/>
      <c r="DC37" s="211"/>
      <c r="DD37" s="212"/>
      <c r="DE37" s="213"/>
      <c r="DF37" s="213"/>
      <c r="DG37" s="212"/>
      <c r="DH37" s="213"/>
      <c r="DI37" s="213"/>
      <c r="DJ37" s="209"/>
      <c r="DK37" s="198"/>
      <c r="DL37" s="211"/>
      <c r="DM37" s="209"/>
      <c r="DN37" s="209"/>
      <c r="DO37" s="213"/>
      <c r="DP37" s="209"/>
      <c r="DQ37" s="209"/>
      <c r="DR37" s="213"/>
      <c r="DS37" s="214" t="s">
        <v>147</v>
      </c>
      <c r="DT37" s="214"/>
      <c r="DU37" s="214"/>
      <c r="DV37" s="214"/>
      <c r="DW37" s="209"/>
      <c r="DX37" s="209"/>
      <c r="DY37" s="209"/>
      <c r="DZ37" s="198"/>
      <c r="EA37" s="203"/>
      <c r="EB37" s="209"/>
      <c r="EC37" s="209"/>
      <c r="ED37" s="209"/>
      <c r="EE37" s="209"/>
      <c r="EF37" s="209"/>
      <c r="EG37" s="213"/>
      <c r="EH37" s="209"/>
      <c r="EI37" s="209"/>
      <c r="EJ37" s="213"/>
      <c r="EK37" s="198"/>
      <c r="EL37" s="198"/>
      <c r="EM37" s="198"/>
      <c r="EN37" s="198"/>
      <c r="EO37" s="198"/>
      <c r="EP37" s="198"/>
      <c r="EQ37" s="198"/>
      <c r="ER37" s="198"/>
      <c r="ES37" s="198"/>
      <c r="ET37" s="209"/>
      <c r="EU37" s="198"/>
      <c r="EV37" s="209"/>
      <c r="EW37" s="209"/>
      <c r="EX37" s="209"/>
      <c r="EY37" s="209"/>
      <c r="EZ37" s="209"/>
      <c r="FA37" s="209"/>
      <c r="FB37" s="209"/>
      <c r="FC37" s="213"/>
      <c r="FD37" s="213"/>
      <c r="FE37" s="213"/>
      <c r="FF37" s="213"/>
      <c r="FG37" s="215"/>
      <c r="FH37" s="215"/>
      <c r="FI37" s="215"/>
      <c r="FJ37" s="215"/>
    </row>
    <row r="38" spans="1:166" s="10" customFormat="1" ht="33.75" customHeight="1" x14ac:dyDescent="0.15">
      <c r="A38" s="10">
        <v>37</v>
      </c>
      <c r="B38" s="85">
        <v>17</v>
      </c>
      <c r="C38" s="168"/>
      <c r="D38" s="169"/>
      <c r="E38" s="170"/>
      <c r="F38" s="171"/>
      <c r="G38" s="172"/>
      <c r="H38" s="138"/>
      <c r="I38" s="173"/>
      <c r="J38" s="173"/>
      <c r="K38" s="174"/>
      <c r="L38" s="226" t="str">
        <f t="shared" si="4"/>
        <v/>
      </c>
      <c r="M38" s="184"/>
      <c r="N38" s="173"/>
      <c r="O38" s="313"/>
      <c r="P38" s="314"/>
      <c r="Q38" s="173"/>
      <c r="R38" s="313"/>
      <c r="S38" s="314"/>
      <c r="T38" s="174"/>
      <c r="U38" s="185"/>
      <c r="V38" s="184"/>
      <c r="W38" s="173"/>
      <c r="X38" s="173"/>
      <c r="Y38" s="173"/>
      <c r="Z38" s="188"/>
      <c r="AA38" s="188"/>
      <c r="AB38" s="188"/>
      <c r="AC38" s="184"/>
      <c r="AD38" s="173"/>
      <c r="AE38" s="173"/>
      <c r="AF38" s="192"/>
      <c r="AG38" s="192"/>
      <c r="AH38" s="192"/>
      <c r="AI38" s="192"/>
      <c r="AJ38" s="192"/>
      <c r="AK38" s="192"/>
      <c r="AL38" s="192"/>
      <c r="AM38" s="192"/>
      <c r="AN38" s="192"/>
      <c r="AO38" s="192"/>
      <c r="AP38" s="192"/>
      <c r="AQ38" s="192"/>
      <c r="AR38" s="192"/>
      <c r="AS38" s="192"/>
      <c r="AT38" s="192"/>
      <c r="AU38" s="192"/>
      <c r="AV38" s="192"/>
      <c r="AW38" s="192"/>
      <c r="AX38" s="192"/>
      <c r="AY38" s="192"/>
      <c r="AZ38" s="192"/>
      <c r="BA38" s="192"/>
      <c r="BB38" s="192"/>
      <c r="BC38" s="192"/>
      <c r="BD38" s="192"/>
      <c r="BE38" s="228"/>
      <c r="BF38" s="229"/>
      <c r="BG38" s="194"/>
      <c r="BH38" s="194"/>
      <c r="BI38" s="295"/>
      <c r="BJ38" s="296"/>
      <c r="BK38" s="296"/>
      <c r="BL38" s="296"/>
      <c r="BM38" s="296"/>
      <c r="BN38" s="296"/>
      <c r="BO38" s="297"/>
      <c r="BP38" s="289"/>
      <c r="BQ38" s="290"/>
      <c r="BR38" s="290"/>
      <c r="BS38" s="291"/>
      <c r="BT38" s="148"/>
      <c r="BU38" s="148"/>
      <c r="BV38" s="148"/>
      <c r="BW38" s="148"/>
      <c r="BX38" s="148"/>
      <c r="BY38" s="149" t="str">
        <f t="shared" si="0"/>
        <v/>
      </c>
      <c r="BZ38" s="149" t="str">
        <f t="shared" si="1"/>
        <v/>
      </c>
      <c r="CA38" s="149" t="str">
        <f t="shared" si="2"/>
        <v>000000</v>
      </c>
      <c r="CB38" s="150" t="str">
        <f t="shared" si="3"/>
        <v/>
      </c>
      <c r="CC38" s="151"/>
      <c r="CD38" s="152"/>
      <c r="CE38" s="153"/>
      <c r="CF38" s="152"/>
      <c r="CG38" s="152"/>
      <c r="CH38" s="152"/>
      <c r="CI38" s="152"/>
      <c r="CJ38" s="208"/>
      <c r="CK38" s="209"/>
      <c r="CL38" s="209"/>
      <c r="CM38" s="209"/>
      <c r="CN38" s="209"/>
      <c r="CO38" s="209"/>
      <c r="CP38" s="209"/>
      <c r="CQ38" s="210"/>
      <c r="CR38" s="209"/>
      <c r="CS38" s="209"/>
      <c r="CT38" s="209"/>
      <c r="CU38" s="209"/>
      <c r="CV38" s="209"/>
      <c r="CW38" s="209"/>
      <c r="CX38" s="209"/>
      <c r="CY38" s="209"/>
      <c r="CZ38" s="209"/>
      <c r="DA38" s="211"/>
      <c r="DB38" s="209"/>
      <c r="DC38" s="211"/>
      <c r="DD38" s="212"/>
      <c r="DE38" s="213"/>
      <c r="DF38" s="213"/>
      <c r="DG38" s="212"/>
      <c r="DH38" s="213"/>
      <c r="DI38" s="213"/>
      <c r="DJ38" s="209"/>
      <c r="DK38" s="198"/>
      <c r="DL38" s="211"/>
      <c r="DM38" s="209"/>
      <c r="DN38" s="209"/>
      <c r="DO38" s="213"/>
      <c r="DP38" s="209"/>
      <c r="DQ38" s="209"/>
      <c r="DR38" s="213"/>
      <c r="DS38" s="214" t="s">
        <v>147</v>
      </c>
      <c r="DT38" s="214"/>
      <c r="DU38" s="214"/>
      <c r="DV38" s="214"/>
      <c r="DW38" s="209"/>
      <c r="DX38" s="209"/>
      <c r="DY38" s="209"/>
      <c r="DZ38" s="198"/>
      <c r="EA38" s="203"/>
      <c r="EB38" s="209"/>
      <c r="EC38" s="209"/>
      <c r="ED38" s="209"/>
      <c r="EE38" s="209"/>
      <c r="EF38" s="209"/>
      <c r="EG38" s="213"/>
      <c r="EH38" s="209"/>
      <c r="EI38" s="209"/>
      <c r="EJ38" s="213"/>
      <c r="EK38" s="198"/>
      <c r="EL38" s="198"/>
      <c r="EM38" s="198"/>
      <c r="EN38" s="198"/>
      <c r="EO38" s="198"/>
      <c r="EP38" s="198"/>
      <c r="EQ38" s="198"/>
      <c r="ER38" s="198"/>
      <c r="ES38" s="198"/>
      <c r="ET38" s="209"/>
      <c r="EU38" s="198"/>
      <c r="EV38" s="209"/>
      <c r="EW38" s="209"/>
      <c r="EX38" s="209"/>
      <c r="EY38" s="209"/>
      <c r="EZ38" s="209"/>
      <c r="FA38" s="209"/>
      <c r="FB38" s="209"/>
      <c r="FC38" s="213"/>
      <c r="FD38" s="213"/>
      <c r="FE38" s="213"/>
      <c r="FF38" s="213"/>
      <c r="FG38" s="215"/>
      <c r="FH38" s="215"/>
      <c r="FI38" s="215"/>
      <c r="FJ38" s="215"/>
    </row>
    <row r="39" spans="1:166" s="10" customFormat="1" ht="33.75" customHeight="1" x14ac:dyDescent="0.15">
      <c r="A39" s="10">
        <v>38</v>
      </c>
      <c r="B39" s="85">
        <v>18</v>
      </c>
      <c r="C39" s="168"/>
      <c r="D39" s="169"/>
      <c r="E39" s="170"/>
      <c r="F39" s="171"/>
      <c r="G39" s="172"/>
      <c r="H39" s="138"/>
      <c r="I39" s="173"/>
      <c r="J39" s="173"/>
      <c r="K39" s="174"/>
      <c r="L39" s="226" t="str">
        <f t="shared" si="4"/>
        <v/>
      </c>
      <c r="M39" s="184"/>
      <c r="N39" s="173"/>
      <c r="O39" s="313"/>
      <c r="P39" s="314"/>
      <c r="Q39" s="173"/>
      <c r="R39" s="313"/>
      <c r="S39" s="314"/>
      <c r="T39" s="174"/>
      <c r="U39" s="185"/>
      <c r="V39" s="184"/>
      <c r="W39" s="173"/>
      <c r="X39" s="173"/>
      <c r="Y39" s="173"/>
      <c r="Z39" s="188"/>
      <c r="AA39" s="188"/>
      <c r="AB39" s="188"/>
      <c r="AC39" s="184"/>
      <c r="AD39" s="173"/>
      <c r="AE39" s="173"/>
      <c r="AF39" s="192"/>
      <c r="AG39" s="192"/>
      <c r="AH39" s="192"/>
      <c r="AI39" s="192"/>
      <c r="AJ39" s="192"/>
      <c r="AK39" s="192"/>
      <c r="AL39" s="192"/>
      <c r="AM39" s="192"/>
      <c r="AN39" s="192"/>
      <c r="AO39" s="192"/>
      <c r="AP39" s="192"/>
      <c r="AQ39" s="192"/>
      <c r="AR39" s="192"/>
      <c r="AS39" s="192"/>
      <c r="AT39" s="192"/>
      <c r="AU39" s="192"/>
      <c r="AV39" s="192"/>
      <c r="AW39" s="192"/>
      <c r="AX39" s="192"/>
      <c r="AY39" s="192"/>
      <c r="AZ39" s="192"/>
      <c r="BA39" s="192"/>
      <c r="BB39" s="192"/>
      <c r="BC39" s="192"/>
      <c r="BD39" s="192"/>
      <c r="BE39" s="228"/>
      <c r="BF39" s="229"/>
      <c r="BG39" s="194"/>
      <c r="BH39" s="194"/>
      <c r="BI39" s="295"/>
      <c r="BJ39" s="296"/>
      <c r="BK39" s="296"/>
      <c r="BL39" s="296"/>
      <c r="BM39" s="296"/>
      <c r="BN39" s="296"/>
      <c r="BO39" s="297"/>
      <c r="BP39" s="289"/>
      <c r="BQ39" s="290"/>
      <c r="BR39" s="290"/>
      <c r="BS39" s="291"/>
      <c r="BT39" s="148"/>
      <c r="BU39" s="148"/>
      <c r="BV39" s="148"/>
      <c r="BW39" s="148"/>
      <c r="BX39" s="148"/>
      <c r="BY39" s="149" t="str">
        <f t="shared" si="0"/>
        <v/>
      </c>
      <c r="BZ39" s="149" t="str">
        <f t="shared" si="1"/>
        <v/>
      </c>
      <c r="CA39" s="149" t="str">
        <f t="shared" si="2"/>
        <v>000000</v>
      </c>
      <c r="CB39" s="150" t="str">
        <f t="shared" si="3"/>
        <v/>
      </c>
      <c r="CC39" s="151"/>
      <c r="CD39" s="152"/>
      <c r="CE39" s="153"/>
      <c r="CF39" s="152"/>
      <c r="CG39" s="152"/>
      <c r="CH39" s="152"/>
      <c r="CI39" s="152"/>
      <c r="CJ39" s="208"/>
      <c r="CK39" s="209"/>
      <c r="CL39" s="209"/>
      <c r="CM39" s="209"/>
      <c r="CN39" s="209"/>
      <c r="CO39" s="209"/>
      <c r="CP39" s="209"/>
      <c r="CQ39" s="210"/>
      <c r="CR39" s="209"/>
      <c r="CS39" s="209"/>
      <c r="CT39" s="209"/>
      <c r="CU39" s="209"/>
      <c r="CV39" s="209"/>
      <c r="CW39" s="209"/>
      <c r="CX39" s="209"/>
      <c r="CY39" s="209"/>
      <c r="CZ39" s="209"/>
      <c r="DA39" s="211"/>
      <c r="DB39" s="209"/>
      <c r="DC39" s="211"/>
      <c r="DD39" s="212"/>
      <c r="DE39" s="213"/>
      <c r="DF39" s="213"/>
      <c r="DG39" s="212"/>
      <c r="DH39" s="213"/>
      <c r="DI39" s="213"/>
      <c r="DJ39" s="209"/>
      <c r="DK39" s="198"/>
      <c r="DL39" s="211"/>
      <c r="DM39" s="209"/>
      <c r="DN39" s="209"/>
      <c r="DO39" s="213"/>
      <c r="DP39" s="209"/>
      <c r="DQ39" s="209"/>
      <c r="DR39" s="213"/>
      <c r="DS39" s="214" t="s">
        <v>147</v>
      </c>
      <c r="DT39" s="214"/>
      <c r="DU39" s="214"/>
      <c r="DV39" s="214"/>
      <c r="DW39" s="209"/>
      <c r="DX39" s="209"/>
      <c r="DY39" s="209"/>
      <c r="DZ39" s="198"/>
      <c r="EA39" s="203"/>
      <c r="EB39" s="209"/>
      <c r="EC39" s="209"/>
      <c r="ED39" s="209"/>
      <c r="EE39" s="209"/>
      <c r="EF39" s="209"/>
      <c r="EG39" s="213"/>
      <c r="EH39" s="209"/>
      <c r="EI39" s="209"/>
      <c r="EJ39" s="213"/>
      <c r="EK39" s="198"/>
      <c r="EL39" s="198"/>
      <c r="EM39" s="198"/>
      <c r="EN39" s="198"/>
      <c r="EO39" s="198"/>
      <c r="EP39" s="198"/>
      <c r="EQ39" s="198"/>
      <c r="ER39" s="198"/>
      <c r="ES39" s="198"/>
      <c r="ET39" s="209"/>
      <c r="EU39" s="198"/>
      <c r="EV39" s="209"/>
      <c r="EW39" s="209"/>
      <c r="EX39" s="209"/>
      <c r="EY39" s="209"/>
      <c r="EZ39" s="209"/>
      <c r="FA39" s="209"/>
      <c r="FB39" s="209"/>
      <c r="FC39" s="213"/>
      <c r="FD39" s="213"/>
      <c r="FE39" s="213"/>
      <c r="FF39" s="213"/>
      <c r="FG39" s="215"/>
      <c r="FH39" s="215"/>
      <c r="FI39" s="215"/>
      <c r="FJ39" s="215"/>
    </row>
    <row r="40" spans="1:166" s="10" customFormat="1" ht="33.75" customHeight="1" x14ac:dyDescent="0.15">
      <c r="A40" s="10">
        <v>39</v>
      </c>
      <c r="B40" s="85">
        <v>19</v>
      </c>
      <c r="C40" s="168"/>
      <c r="D40" s="169"/>
      <c r="E40" s="170"/>
      <c r="F40" s="171"/>
      <c r="G40" s="172"/>
      <c r="H40" s="138"/>
      <c r="I40" s="173"/>
      <c r="J40" s="173"/>
      <c r="K40" s="174"/>
      <c r="L40" s="226" t="str">
        <f t="shared" si="4"/>
        <v/>
      </c>
      <c r="M40" s="184"/>
      <c r="N40" s="173"/>
      <c r="O40" s="313"/>
      <c r="P40" s="314"/>
      <c r="Q40" s="173"/>
      <c r="R40" s="313"/>
      <c r="S40" s="314"/>
      <c r="T40" s="174"/>
      <c r="U40" s="185"/>
      <c r="V40" s="184"/>
      <c r="W40" s="173"/>
      <c r="X40" s="173"/>
      <c r="Y40" s="173"/>
      <c r="Z40" s="188"/>
      <c r="AA40" s="188"/>
      <c r="AB40" s="188"/>
      <c r="AC40" s="184"/>
      <c r="AD40" s="173"/>
      <c r="AE40" s="173"/>
      <c r="AF40" s="192"/>
      <c r="AG40" s="192"/>
      <c r="AH40" s="192"/>
      <c r="AI40" s="192"/>
      <c r="AJ40" s="192"/>
      <c r="AK40" s="192"/>
      <c r="AL40" s="192"/>
      <c r="AM40" s="192"/>
      <c r="AN40" s="192"/>
      <c r="AO40" s="192"/>
      <c r="AP40" s="192"/>
      <c r="AQ40" s="192"/>
      <c r="AR40" s="192"/>
      <c r="AS40" s="192"/>
      <c r="AT40" s="192"/>
      <c r="AU40" s="192"/>
      <c r="AV40" s="192"/>
      <c r="AW40" s="192"/>
      <c r="AX40" s="192"/>
      <c r="AY40" s="192"/>
      <c r="AZ40" s="192"/>
      <c r="BA40" s="192"/>
      <c r="BB40" s="192"/>
      <c r="BC40" s="192"/>
      <c r="BD40" s="192"/>
      <c r="BE40" s="228"/>
      <c r="BF40" s="229"/>
      <c r="BG40" s="194"/>
      <c r="BH40" s="194"/>
      <c r="BI40" s="295"/>
      <c r="BJ40" s="296"/>
      <c r="BK40" s="296"/>
      <c r="BL40" s="296"/>
      <c r="BM40" s="296"/>
      <c r="BN40" s="296"/>
      <c r="BO40" s="297"/>
      <c r="BP40" s="289"/>
      <c r="BQ40" s="290"/>
      <c r="BR40" s="290"/>
      <c r="BS40" s="291"/>
      <c r="BT40" s="148"/>
      <c r="BU40" s="148"/>
      <c r="BV40" s="148"/>
      <c r="BW40" s="148"/>
      <c r="BX40" s="148"/>
      <c r="BY40" s="149" t="str">
        <f t="shared" si="0"/>
        <v/>
      </c>
      <c r="BZ40" s="149" t="str">
        <f t="shared" si="1"/>
        <v/>
      </c>
      <c r="CA40" s="149" t="str">
        <f t="shared" si="2"/>
        <v>000000</v>
      </c>
      <c r="CB40" s="150" t="str">
        <f t="shared" si="3"/>
        <v/>
      </c>
      <c r="CC40" s="151"/>
      <c r="CD40" s="152"/>
      <c r="CE40" s="153"/>
      <c r="CF40" s="152"/>
      <c r="CG40" s="152"/>
      <c r="CH40" s="152"/>
      <c r="CI40" s="152"/>
      <c r="CJ40" s="208"/>
      <c r="CK40" s="209"/>
      <c r="CL40" s="209"/>
      <c r="CM40" s="209"/>
      <c r="CN40" s="209"/>
      <c r="CO40" s="209"/>
      <c r="CP40" s="209"/>
      <c r="CQ40" s="210"/>
      <c r="CR40" s="209"/>
      <c r="CS40" s="209"/>
      <c r="CT40" s="209"/>
      <c r="CU40" s="209"/>
      <c r="CV40" s="209"/>
      <c r="CW40" s="209"/>
      <c r="CX40" s="209"/>
      <c r="CY40" s="209"/>
      <c r="CZ40" s="209"/>
      <c r="DA40" s="211"/>
      <c r="DB40" s="209"/>
      <c r="DC40" s="211"/>
      <c r="DD40" s="212"/>
      <c r="DE40" s="213"/>
      <c r="DF40" s="213"/>
      <c r="DG40" s="212"/>
      <c r="DH40" s="213"/>
      <c r="DI40" s="213"/>
      <c r="DJ40" s="209"/>
      <c r="DK40" s="198"/>
      <c r="DL40" s="211"/>
      <c r="DM40" s="209"/>
      <c r="DN40" s="209"/>
      <c r="DO40" s="213"/>
      <c r="DP40" s="209"/>
      <c r="DQ40" s="209"/>
      <c r="DR40" s="213"/>
      <c r="DS40" s="214" t="s">
        <v>147</v>
      </c>
      <c r="DT40" s="214"/>
      <c r="DU40" s="214"/>
      <c r="DV40" s="214"/>
      <c r="DW40" s="209"/>
      <c r="DX40" s="209"/>
      <c r="DY40" s="209"/>
      <c r="DZ40" s="198"/>
      <c r="EA40" s="203"/>
      <c r="EB40" s="209"/>
      <c r="EC40" s="209"/>
      <c r="ED40" s="209"/>
      <c r="EE40" s="209"/>
      <c r="EF40" s="209"/>
      <c r="EG40" s="213"/>
      <c r="EH40" s="209"/>
      <c r="EI40" s="209"/>
      <c r="EJ40" s="213"/>
      <c r="EK40" s="198"/>
      <c r="EL40" s="198"/>
      <c r="EM40" s="198"/>
      <c r="EN40" s="198"/>
      <c r="EO40" s="198"/>
      <c r="EP40" s="198"/>
      <c r="EQ40" s="198"/>
      <c r="ER40" s="198"/>
      <c r="ES40" s="198"/>
      <c r="ET40" s="209"/>
      <c r="EU40" s="198"/>
      <c r="EV40" s="209"/>
      <c r="EW40" s="209"/>
      <c r="EX40" s="209"/>
      <c r="EY40" s="209"/>
      <c r="EZ40" s="209"/>
      <c r="FA40" s="209"/>
      <c r="FB40" s="209"/>
      <c r="FC40" s="213"/>
      <c r="FD40" s="213"/>
      <c r="FE40" s="213"/>
      <c r="FF40" s="213"/>
      <c r="FG40" s="215"/>
      <c r="FH40" s="215"/>
      <c r="FI40" s="215"/>
      <c r="FJ40" s="215"/>
    </row>
    <row r="41" spans="1:166" s="10" customFormat="1" ht="33.75" customHeight="1" x14ac:dyDescent="0.15">
      <c r="A41" s="10">
        <v>40</v>
      </c>
      <c r="B41" s="85">
        <v>20</v>
      </c>
      <c r="C41" s="168"/>
      <c r="D41" s="169"/>
      <c r="E41" s="170"/>
      <c r="F41" s="171"/>
      <c r="G41" s="172"/>
      <c r="H41" s="138"/>
      <c r="I41" s="173"/>
      <c r="J41" s="173"/>
      <c r="K41" s="174"/>
      <c r="L41" s="226" t="str">
        <f t="shared" si="4"/>
        <v/>
      </c>
      <c r="M41" s="184"/>
      <c r="N41" s="173"/>
      <c r="O41" s="313"/>
      <c r="P41" s="314"/>
      <c r="Q41" s="173"/>
      <c r="R41" s="313"/>
      <c r="S41" s="314"/>
      <c r="T41" s="174"/>
      <c r="U41" s="185"/>
      <c r="V41" s="184"/>
      <c r="W41" s="173"/>
      <c r="X41" s="173"/>
      <c r="Y41" s="173"/>
      <c r="Z41" s="188"/>
      <c r="AA41" s="188"/>
      <c r="AB41" s="188"/>
      <c r="AC41" s="184"/>
      <c r="AD41" s="173"/>
      <c r="AE41" s="173"/>
      <c r="AF41" s="192"/>
      <c r="AG41" s="192"/>
      <c r="AH41" s="192"/>
      <c r="AI41" s="192"/>
      <c r="AJ41" s="192"/>
      <c r="AK41" s="192"/>
      <c r="AL41" s="192"/>
      <c r="AM41" s="192"/>
      <c r="AN41" s="192"/>
      <c r="AO41" s="192"/>
      <c r="AP41" s="192"/>
      <c r="AQ41" s="192"/>
      <c r="AR41" s="192"/>
      <c r="AS41" s="192"/>
      <c r="AT41" s="192"/>
      <c r="AU41" s="192"/>
      <c r="AV41" s="192"/>
      <c r="AW41" s="192"/>
      <c r="AX41" s="192"/>
      <c r="AY41" s="192"/>
      <c r="AZ41" s="192"/>
      <c r="BA41" s="192"/>
      <c r="BB41" s="192"/>
      <c r="BC41" s="192"/>
      <c r="BD41" s="192"/>
      <c r="BE41" s="228"/>
      <c r="BF41" s="229"/>
      <c r="BG41" s="194"/>
      <c r="BH41" s="194"/>
      <c r="BI41" s="295"/>
      <c r="BJ41" s="296"/>
      <c r="BK41" s="296"/>
      <c r="BL41" s="296"/>
      <c r="BM41" s="296"/>
      <c r="BN41" s="296"/>
      <c r="BO41" s="297"/>
      <c r="BP41" s="289"/>
      <c r="BQ41" s="290"/>
      <c r="BR41" s="290"/>
      <c r="BS41" s="291"/>
      <c r="BT41" s="148"/>
      <c r="BU41" s="148"/>
      <c r="BV41" s="148"/>
      <c r="BW41" s="148"/>
      <c r="BX41" s="148"/>
      <c r="BY41" s="149" t="str">
        <f t="shared" si="0"/>
        <v/>
      </c>
      <c r="BZ41" s="149" t="str">
        <f t="shared" si="1"/>
        <v/>
      </c>
      <c r="CA41" s="149" t="str">
        <f t="shared" si="2"/>
        <v>000000</v>
      </c>
      <c r="CB41" s="150" t="str">
        <f t="shared" si="3"/>
        <v/>
      </c>
      <c r="CC41" s="151"/>
      <c r="CD41" s="152"/>
      <c r="CE41" s="153"/>
      <c r="CF41" s="152"/>
      <c r="CG41" s="152"/>
      <c r="CH41" s="152"/>
      <c r="CI41" s="152"/>
      <c r="CJ41" s="208"/>
      <c r="CK41" s="209"/>
      <c r="CL41" s="209"/>
      <c r="CM41" s="209"/>
      <c r="CN41" s="209"/>
      <c r="CO41" s="209"/>
      <c r="CP41" s="209"/>
      <c r="CQ41" s="210"/>
      <c r="CR41" s="209"/>
      <c r="CS41" s="209"/>
      <c r="CT41" s="209"/>
      <c r="CU41" s="209"/>
      <c r="CV41" s="209"/>
      <c r="CW41" s="209"/>
      <c r="CX41" s="209"/>
      <c r="CY41" s="209"/>
      <c r="CZ41" s="209"/>
      <c r="DA41" s="211"/>
      <c r="DB41" s="209"/>
      <c r="DC41" s="211"/>
      <c r="DD41" s="212"/>
      <c r="DE41" s="213"/>
      <c r="DF41" s="213"/>
      <c r="DG41" s="212"/>
      <c r="DH41" s="213"/>
      <c r="DI41" s="213"/>
      <c r="DJ41" s="209"/>
      <c r="DK41" s="198"/>
      <c r="DL41" s="211"/>
      <c r="DM41" s="209"/>
      <c r="DN41" s="209"/>
      <c r="DO41" s="213"/>
      <c r="DP41" s="209"/>
      <c r="DQ41" s="209"/>
      <c r="DR41" s="213"/>
      <c r="DS41" s="214" t="s">
        <v>147</v>
      </c>
      <c r="DT41" s="214"/>
      <c r="DU41" s="214"/>
      <c r="DV41" s="214"/>
      <c r="DW41" s="209"/>
      <c r="DX41" s="209"/>
      <c r="DY41" s="209"/>
      <c r="DZ41" s="198"/>
      <c r="EA41" s="203"/>
      <c r="EB41" s="209"/>
      <c r="EC41" s="209"/>
      <c r="ED41" s="209"/>
      <c r="EE41" s="209"/>
      <c r="EF41" s="209"/>
      <c r="EG41" s="213"/>
      <c r="EH41" s="209"/>
      <c r="EI41" s="209"/>
      <c r="EJ41" s="213"/>
      <c r="EK41" s="198"/>
      <c r="EL41" s="198"/>
      <c r="EM41" s="198"/>
      <c r="EN41" s="198"/>
      <c r="EO41" s="198"/>
      <c r="EP41" s="198"/>
      <c r="EQ41" s="198"/>
      <c r="ER41" s="198"/>
      <c r="ES41" s="198"/>
      <c r="ET41" s="209"/>
      <c r="EU41" s="198"/>
      <c r="EV41" s="209"/>
      <c r="EW41" s="209"/>
      <c r="EX41" s="209"/>
      <c r="EY41" s="209"/>
      <c r="EZ41" s="209"/>
      <c r="FA41" s="209"/>
      <c r="FB41" s="209"/>
      <c r="FC41" s="213"/>
      <c r="FD41" s="213"/>
      <c r="FE41" s="213"/>
      <c r="FF41" s="213"/>
      <c r="FG41" s="215"/>
      <c r="FH41" s="215"/>
      <c r="FI41" s="215"/>
      <c r="FJ41" s="215"/>
    </row>
    <row r="42" spans="1:166" s="10" customFormat="1" ht="33.75" customHeight="1" x14ac:dyDescent="0.15">
      <c r="A42" s="10">
        <v>41</v>
      </c>
      <c r="B42" s="85">
        <v>21</v>
      </c>
      <c r="C42" s="168"/>
      <c r="D42" s="169"/>
      <c r="E42" s="170"/>
      <c r="F42" s="171"/>
      <c r="G42" s="172"/>
      <c r="H42" s="138"/>
      <c r="I42" s="173"/>
      <c r="J42" s="173"/>
      <c r="K42" s="174"/>
      <c r="L42" s="226" t="str">
        <f t="shared" si="4"/>
        <v/>
      </c>
      <c r="M42" s="184"/>
      <c r="N42" s="173"/>
      <c r="O42" s="313"/>
      <c r="P42" s="314"/>
      <c r="Q42" s="173"/>
      <c r="R42" s="313"/>
      <c r="S42" s="314"/>
      <c r="T42" s="174"/>
      <c r="U42" s="185"/>
      <c r="V42" s="184"/>
      <c r="W42" s="173"/>
      <c r="X42" s="173"/>
      <c r="Y42" s="173"/>
      <c r="Z42" s="188"/>
      <c r="AA42" s="188"/>
      <c r="AB42" s="188"/>
      <c r="AC42" s="184"/>
      <c r="AD42" s="173"/>
      <c r="AE42" s="173"/>
      <c r="AF42" s="192"/>
      <c r="AG42" s="192"/>
      <c r="AH42" s="192"/>
      <c r="AI42" s="192"/>
      <c r="AJ42" s="192"/>
      <c r="AK42" s="192"/>
      <c r="AL42" s="192"/>
      <c r="AM42" s="192"/>
      <c r="AN42" s="192"/>
      <c r="AO42" s="192"/>
      <c r="AP42" s="192"/>
      <c r="AQ42" s="192"/>
      <c r="AR42" s="192"/>
      <c r="AS42" s="192"/>
      <c r="AT42" s="192"/>
      <c r="AU42" s="192"/>
      <c r="AV42" s="192"/>
      <c r="AW42" s="192"/>
      <c r="AX42" s="192"/>
      <c r="AY42" s="192"/>
      <c r="AZ42" s="192"/>
      <c r="BA42" s="192"/>
      <c r="BB42" s="192"/>
      <c r="BC42" s="192"/>
      <c r="BD42" s="192"/>
      <c r="BE42" s="228"/>
      <c r="BF42" s="229"/>
      <c r="BG42" s="194"/>
      <c r="BH42" s="194"/>
      <c r="BI42" s="295"/>
      <c r="BJ42" s="296"/>
      <c r="BK42" s="296"/>
      <c r="BL42" s="296"/>
      <c r="BM42" s="296"/>
      <c r="BN42" s="296"/>
      <c r="BO42" s="297"/>
      <c r="BP42" s="289"/>
      <c r="BQ42" s="290"/>
      <c r="BR42" s="290"/>
      <c r="BS42" s="291"/>
      <c r="BT42" s="148"/>
      <c r="BU42" s="148"/>
      <c r="BV42" s="148"/>
      <c r="BW42" s="148"/>
      <c r="BX42" s="148"/>
      <c r="BY42" s="149" t="str">
        <f t="shared" si="0"/>
        <v/>
      </c>
      <c r="BZ42" s="149" t="str">
        <f t="shared" si="1"/>
        <v/>
      </c>
      <c r="CA42" s="149" t="str">
        <f t="shared" si="2"/>
        <v>000000</v>
      </c>
      <c r="CB42" s="150" t="str">
        <f t="shared" si="3"/>
        <v/>
      </c>
      <c r="CC42" s="151"/>
      <c r="CD42" s="152"/>
      <c r="CE42" s="153"/>
      <c r="CF42" s="152"/>
      <c r="CG42" s="152"/>
      <c r="CH42" s="152"/>
      <c r="CI42" s="152"/>
      <c r="CJ42" s="208"/>
      <c r="CK42" s="209"/>
      <c r="CL42" s="209"/>
      <c r="CM42" s="209"/>
      <c r="CN42" s="209"/>
      <c r="CO42" s="209"/>
      <c r="CP42" s="209"/>
      <c r="CQ42" s="210"/>
      <c r="CR42" s="209"/>
      <c r="CS42" s="209"/>
      <c r="CT42" s="209"/>
      <c r="CU42" s="209"/>
      <c r="CV42" s="209"/>
      <c r="CW42" s="209"/>
      <c r="CX42" s="209"/>
      <c r="CY42" s="209"/>
      <c r="CZ42" s="209"/>
      <c r="DA42" s="211"/>
      <c r="DB42" s="209"/>
      <c r="DC42" s="211"/>
      <c r="DD42" s="212"/>
      <c r="DE42" s="213"/>
      <c r="DF42" s="213"/>
      <c r="DG42" s="212"/>
      <c r="DH42" s="213"/>
      <c r="DI42" s="213"/>
      <c r="DJ42" s="209"/>
      <c r="DK42" s="198"/>
      <c r="DL42" s="211"/>
      <c r="DM42" s="209"/>
      <c r="DN42" s="209"/>
      <c r="DO42" s="213"/>
      <c r="DP42" s="209"/>
      <c r="DQ42" s="209"/>
      <c r="DR42" s="213"/>
      <c r="DS42" s="214" t="s">
        <v>147</v>
      </c>
      <c r="DT42" s="214"/>
      <c r="DU42" s="214"/>
      <c r="DV42" s="214"/>
      <c r="DW42" s="209"/>
      <c r="DX42" s="209"/>
      <c r="DY42" s="209"/>
      <c r="DZ42" s="198"/>
      <c r="EA42" s="203"/>
      <c r="EB42" s="209"/>
      <c r="EC42" s="209"/>
      <c r="ED42" s="209"/>
      <c r="EE42" s="209"/>
      <c r="EF42" s="209"/>
      <c r="EG42" s="213"/>
      <c r="EH42" s="209"/>
      <c r="EI42" s="209"/>
      <c r="EJ42" s="213"/>
      <c r="EK42" s="198"/>
      <c r="EL42" s="198"/>
      <c r="EM42" s="198"/>
      <c r="EN42" s="198"/>
      <c r="EO42" s="198"/>
      <c r="EP42" s="198"/>
      <c r="EQ42" s="198"/>
      <c r="ER42" s="198"/>
      <c r="ES42" s="198"/>
      <c r="ET42" s="209"/>
      <c r="EU42" s="198"/>
      <c r="EV42" s="209"/>
      <c r="EW42" s="209"/>
      <c r="EX42" s="209"/>
      <c r="EY42" s="209"/>
      <c r="EZ42" s="209"/>
      <c r="FA42" s="209"/>
      <c r="FB42" s="209"/>
      <c r="FC42" s="213"/>
      <c r="FD42" s="213"/>
      <c r="FE42" s="213"/>
      <c r="FF42" s="213"/>
      <c r="FG42" s="215"/>
      <c r="FH42" s="215"/>
      <c r="FI42" s="215"/>
      <c r="FJ42" s="215"/>
    </row>
    <row r="43" spans="1:166" s="10" customFormat="1" ht="33.75" customHeight="1" x14ac:dyDescent="0.15">
      <c r="A43" s="10">
        <v>42</v>
      </c>
      <c r="B43" s="85">
        <v>22</v>
      </c>
      <c r="C43" s="168"/>
      <c r="D43" s="169"/>
      <c r="E43" s="170"/>
      <c r="F43" s="171"/>
      <c r="G43" s="172"/>
      <c r="H43" s="138"/>
      <c r="I43" s="173"/>
      <c r="J43" s="173"/>
      <c r="K43" s="174"/>
      <c r="L43" s="226" t="str">
        <f t="shared" si="4"/>
        <v/>
      </c>
      <c r="M43" s="184"/>
      <c r="N43" s="173"/>
      <c r="O43" s="313"/>
      <c r="P43" s="314"/>
      <c r="Q43" s="173"/>
      <c r="R43" s="313"/>
      <c r="S43" s="314"/>
      <c r="T43" s="174"/>
      <c r="U43" s="185"/>
      <c r="V43" s="184"/>
      <c r="W43" s="173"/>
      <c r="X43" s="173"/>
      <c r="Y43" s="173"/>
      <c r="Z43" s="188"/>
      <c r="AA43" s="188"/>
      <c r="AB43" s="188"/>
      <c r="AC43" s="184"/>
      <c r="AD43" s="173"/>
      <c r="AE43" s="173"/>
      <c r="AF43" s="192"/>
      <c r="AG43" s="192"/>
      <c r="AH43" s="192"/>
      <c r="AI43" s="192"/>
      <c r="AJ43" s="192"/>
      <c r="AK43" s="192"/>
      <c r="AL43" s="192"/>
      <c r="AM43" s="192"/>
      <c r="AN43" s="192"/>
      <c r="AO43" s="192"/>
      <c r="AP43" s="192"/>
      <c r="AQ43" s="192"/>
      <c r="AR43" s="192"/>
      <c r="AS43" s="192"/>
      <c r="AT43" s="192"/>
      <c r="AU43" s="192"/>
      <c r="AV43" s="192"/>
      <c r="AW43" s="192"/>
      <c r="AX43" s="192"/>
      <c r="AY43" s="192"/>
      <c r="AZ43" s="192"/>
      <c r="BA43" s="192"/>
      <c r="BB43" s="192"/>
      <c r="BC43" s="192"/>
      <c r="BD43" s="192"/>
      <c r="BE43" s="228"/>
      <c r="BF43" s="229"/>
      <c r="BG43" s="194"/>
      <c r="BH43" s="194"/>
      <c r="BI43" s="295"/>
      <c r="BJ43" s="296"/>
      <c r="BK43" s="296"/>
      <c r="BL43" s="296"/>
      <c r="BM43" s="296"/>
      <c r="BN43" s="296"/>
      <c r="BO43" s="297"/>
      <c r="BP43" s="289"/>
      <c r="BQ43" s="290"/>
      <c r="BR43" s="290"/>
      <c r="BS43" s="291"/>
      <c r="BT43" s="148"/>
      <c r="BU43" s="148"/>
      <c r="BV43" s="148"/>
      <c r="BW43" s="148"/>
      <c r="BX43" s="148"/>
      <c r="BY43" s="149" t="str">
        <f t="shared" si="0"/>
        <v/>
      </c>
      <c r="BZ43" s="149" t="str">
        <f t="shared" si="1"/>
        <v/>
      </c>
      <c r="CA43" s="149" t="str">
        <f t="shared" si="2"/>
        <v>000000</v>
      </c>
      <c r="CB43" s="150" t="str">
        <f t="shared" si="3"/>
        <v/>
      </c>
      <c r="CC43" s="151"/>
      <c r="CD43" s="152"/>
      <c r="CE43" s="153"/>
      <c r="CF43" s="152"/>
      <c r="CG43" s="152"/>
      <c r="CH43" s="152"/>
      <c r="CI43" s="152"/>
      <c r="CJ43" s="208"/>
      <c r="CK43" s="209"/>
      <c r="CL43" s="209"/>
      <c r="CM43" s="209"/>
      <c r="CN43" s="209"/>
      <c r="CO43" s="209"/>
      <c r="CP43" s="209"/>
      <c r="CQ43" s="210"/>
      <c r="CR43" s="209"/>
      <c r="CS43" s="209"/>
      <c r="CT43" s="209"/>
      <c r="CU43" s="209"/>
      <c r="CV43" s="209"/>
      <c r="CW43" s="209"/>
      <c r="CX43" s="209"/>
      <c r="CY43" s="209"/>
      <c r="CZ43" s="209"/>
      <c r="DA43" s="211"/>
      <c r="DB43" s="209"/>
      <c r="DC43" s="211"/>
      <c r="DD43" s="212"/>
      <c r="DE43" s="213"/>
      <c r="DF43" s="213"/>
      <c r="DG43" s="212"/>
      <c r="DH43" s="213"/>
      <c r="DI43" s="213"/>
      <c r="DJ43" s="209"/>
      <c r="DK43" s="198"/>
      <c r="DL43" s="211"/>
      <c r="DM43" s="209"/>
      <c r="DN43" s="209"/>
      <c r="DO43" s="213"/>
      <c r="DP43" s="209"/>
      <c r="DQ43" s="209"/>
      <c r="DR43" s="213"/>
      <c r="DS43" s="214" t="s">
        <v>147</v>
      </c>
      <c r="DT43" s="214"/>
      <c r="DU43" s="214"/>
      <c r="DV43" s="214"/>
      <c r="DW43" s="209"/>
      <c r="DX43" s="209"/>
      <c r="DY43" s="209"/>
      <c r="DZ43" s="198"/>
      <c r="EA43" s="203"/>
      <c r="EB43" s="209"/>
      <c r="EC43" s="209"/>
      <c r="ED43" s="209"/>
      <c r="EE43" s="209"/>
      <c r="EF43" s="209"/>
      <c r="EG43" s="213"/>
      <c r="EH43" s="209"/>
      <c r="EI43" s="209"/>
      <c r="EJ43" s="213"/>
      <c r="EK43" s="198"/>
      <c r="EL43" s="198"/>
      <c r="EM43" s="198"/>
      <c r="EN43" s="198"/>
      <c r="EO43" s="198"/>
      <c r="EP43" s="198"/>
      <c r="EQ43" s="198"/>
      <c r="ER43" s="198"/>
      <c r="ES43" s="198"/>
      <c r="ET43" s="209"/>
      <c r="EU43" s="198"/>
      <c r="EV43" s="209"/>
      <c r="EW43" s="209"/>
      <c r="EX43" s="209"/>
      <c r="EY43" s="209"/>
      <c r="EZ43" s="209"/>
      <c r="FA43" s="209"/>
      <c r="FB43" s="209"/>
      <c r="FC43" s="213"/>
      <c r="FD43" s="213"/>
      <c r="FE43" s="213"/>
      <c r="FF43" s="213"/>
      <c r="FG43" s="215"/>
      <c r="FH43" s="215"/>
      <c r="FI43" s="215"/>
      <c r="FJ43" s="215"/>
    </row>
    <row r="44" spans="1:166" s="10" customFormat="1" ht="33.75" customHeight="1" x14ac:dyDescent="0.15">
      <c r="A44" s="10">
        <v>43</v>
      </c>
      <c r="B44" s="85">
        <v>23</v>
      </c>
      <c r="C44" s="168"/>
      <c r="D44" s="169"/>
      <c r="E44" s="170"/>
      <c r="F44" s="171"/>
      <c r="G44" s="172"/>
      <c r="H44" s="138"/>
      <c r="I44" s="173"/>
      <c r="J44" s="173"/>
      <c r="K44" s="174"/>
      <c r="L44" s="226" t="str">
        <f t="shared" si="4"/>
        <v/>
      </c>
      <c r="M44" s="184"/>
      <c r="N44" s="173"/>
      <c r="O44" s="313"/>
      <c r="P44" s="314"/>
      <c r="Q44" s="173"/>
      <c r="R44" s="313"/>
      <c r="S44" s="314"/>
      <c r="T44" s="174"/>
      <c r="U44" s="185"/>
      <c r="V44" s="184"/>
      <c r="W44" s="173"/>
      <c r="X44" s="173"/>
      <c r="Y44" s="173"/>
      <c r="Z44" s="188"/>
      <c r="AA44" s="188"/>
      <c r="AB44" s="188"/>
      <c r="AC44" s="184"/>
      <c r="AD44" s="173"/>
      <c r="AE44" s="173"/>
      <c r="AF44" s="192"/>
      <c r="AG44" s="192"/>
      <c r="AH44" s="192"/>
      <c r="AI44" s="192"/>
      <c r="AJ44" s="192"/>
      <c r="AK44" s="192"/>
      <c r="AL44" s="192"/>
      <c r="AM44" s="192"/>
      <c r="AN44" s="192"/>
      <c r="AO44" s="192"/>
      <c r="AP44" s="192"/>
      <c r="AQ44" s="192"/>
      <c r="AR44" s="192"/>
      <c r="AS44" s="192"/>
      <c r="AT44" s="192"/>
      <c r="AU44" s="192"/>
      <c r="AV44" s="192"/>
      <c r="AW44" s="192"/>
      <c r="AX44" s="192"/>
      <c r="AY44" s="192"/>
      <c r="AZ44" s="192"/>
      <c r="BA44" s="192"/>
      <c r="BB44" s="192"/>
      <c r="BC44" s="192"/>
      <c r="BD44" s="192"/>
      <c r="BE44" s="228"/>
      <c r="BF44" s="229"/>
      <c r="BG44" s="194"/>
      <c r="BH44" s="194"/>
      <c r="BI44" s="295"/>
      <c r="BJ44" s="296"/>
      <c r="BK44" s="296"/>
      <c r="BL44" s="296"/>
      <c r="BM44" s="296"/>
      <c r="BN44" s="296"/>
      <c r="BO44" s="297"/>
      <c r="BP44" s="289"/>
      <c r="BQ44" s="290"/>
      <c r="BR44" s="290"/>
      <c r="BS44" s="291"/>
      <c r="BT44" s="148"/>
      <c r="BU44" s="148"/>
      <c r="BV44" s="148"/>
      <c r="BW44" s="148"/>
      <c r="BX44" s="148"/>
      <c r="BY44" s="149" t="str">
        <f t="shared" si="0"/>
        <v/>
      </c>
      <c r="BZ44" s="149" t="str">
        <f t="shared" si="1"/>
        <v/>
      </c>
      <c r="CA44" s="149" t="str">
        <f t="shared" si="2"/>
        <v>000000</v>
      </c>
      <c r="CB44" s="150" t="str">
        <f t="shared" si="3"/>
        <v/>
      </c>
      <c r="CC44" s="151"/>
      <c r="CD44" s="152"/>
      <c r="CE44" s="153"/>
      <c r="CF44" s="152"/>
      <c r="CG44" s="152"/>
      <c r="CH44" s="152"/>
      <c r="CI44" s="152"/>
      <c r="CJ44" s="208"/>
      <c r="CK44" s="209"/>
      <c r="CL44" s="209"/>
      <c r="CM44" s="209"/>
      <c r="CN44" s="209"/>
      <c r="CO44" s="209"/>
      <c r="CP44" s="209"/>
      <c r="CQ44" s="210"/>
      <c r="CR44" s="209"/>
      <c r="CS44" s="209"/>
      <c r="CT44" s="209"/>
      <c r="CU44" s="209"/>
      <c r="CV44" s="209"/>
      <c r="CW44" s="209"/>
      <c r="CX44" s="209"/>
      <c r="CY44" s="209"/>
      <c r="CZ44" s="209"/>
      <c r="DA44" s="211"/>
      <c r="DB44" s="209"/>
      <c r="DC44" s="211"/>
      <c r="DD44" s="212"/>
      <c r="DE44" s="213"/>
      <c r="DF44" s="213"/>
      <c r="DG44" s="212"/>
      <c r="DH44" s="213"/>
      <c r="DI44" s="213"/>
      <c r="DJ44" s="209"/>
      <c r="DK44" s="198"/>
      <c r="DL44" s="211"/>
      <c r="DM44" s="209"/>
      <c r="DN44" s="209"/>
      <c r="DO44" s="213"/>
      <c r="DP44" s="209"/>
      <c r="DQ44" s="209"/>
      <c r="DR44" s="213"/>
      <c r="DS44" s="214" t="s">
        <v>147</v>
      </c>
      <c r="DT44" s="214"/>
      <c r="DU44" s="214"/>
      <c r="DV44" s="214"/>
      <c r="DW44" s="209"/>
      <c r="DX44" s="209"/>
      <c r="DY44" s="209"/>
      <c r="DZ44" s="198"/>
      <c r="EA44" s="203"/>
      <c r="EB44" s="209"/>
      <c r="EC44" s="209"/>
      <c r="ED44" s="209"/>
      <c r="EE44" s="209"/>
      <c r="EF44" s="209"/>
      <c r="EG44" s="213"/>
      <c r="EH44" s="209"/>
      <c r="EI44" s="209"/>
      <c r="EJ44" s="213"/>
      <c r="EK44" s="198"/>
      <c r="EL44" s="198"/>
      <c r="EM44" s="198"/>
      <c r="EN44" s="198"/>
      <c r="EO44" s="198"/>
      <c r="EP44" s="198"/>
      <c r="EQ44" s="198"/>
      <c r="ER44" s="198"/>
      <c r="ES44" s="198"/>
      <c r="ET44" s="209"/>
      <c r="EU44" s="198"/>
      <c r="EV44" s="209"/>
      <c r="EW44" s="209"/>
      <c r="EX44" s="209"/>
      <c r="EY44" s="209"/>
      <c r="EZ44" s="209"/>
      <c r="FA44" s="209"/>
      <c r="FB44" s="209"/>
      <c r="FC44" s="213"/>
      <c r="FD44" s="213"/>
      <c r="FE44" s="213"/>
      <c r="FF44" s="213"/>
      <c r="FG44" s="215"/>
      <c r="FH44" s="215"/>
      <c r="FI44" s="215"/>
      <c r="FJ44" s="215"/>
    </row>
    <row r="45" spans="1:166" s="10" customFormat="1" ht="33.75" customHeight="1" x14ac:dyDescent="0.15">
      <c r="A45" s="10">
        <v>44</v>
      </c>
      <c r="B45" s="85">
        <v>24</v>
      </c>
      <c r="C45" s="168"/>
      <c r="D45" s="169"/>
      <c r="E45" s="170"/>
      <c r="F45" s="171"/>
      <c r="G45" s="172"/>
      <c r="H45" s="138"/>
      <c r="I45" s="173"/>
      <c r="J45" s="173"/>
      <c r="K45" s="174"/>
      <c r="L45" s="226" t="str">
        <f t="shared" si="4"/>
        <v/>
      </c>
      <c r="M45" s="184"/>
      <c r="N45" s="173"/>
      <c r="O45" s="313"/>
      <c r="P45" s="314"/>
      <c r="Q45" s="173"/>
      <c r="R45" s="313"/>
      <c r="S45" s="314"/>
      <c r="T45" s="174"/>
      <c r="U45" s="185"/>
      <c r="V45" s="184"/>
      <c r="W45" s="173"/>
      <c r="X45" s="173"/>
      <c r="Y45" s="173"/>
      <c r="Z45" s="188"/>
      <c r="AA45" s="188"/>
      <c r="AB45" s="188"/>
      <c r="AC45" s="184"/>
      <c r="AD45" s="173"/>
      <c r="AE45" s="173"/>
      <c r="AF45" s="192"/>
      <c r="AG45" s="192"/>
      <c r="AH45" s="192"/>
      <c r="AI45" s="192"/>
      <c r="AJ45" s="192"/>
      <c r="AK45" s="192"/>
      <c r="AL45" s="192"/>
      <c r="AM45" s="192"/>
      <c r="AN45" s="192"/>
      <c r="AO45" s="192"/>
      <c r="AP45" s="192"/>
      <c r="AQ45" s="192"/>
      <c r="AR45" s="192"/>
      <c r="AS45" s="192"/>
      <c r="AT45" s="192"/>
      <c r="AU45" s="192"/>
      <c r="AV45" s="192"/>
      <c r="AW45" s="192"/>
      <c r="AX45" s="192"/>
      <c r="AY45" s="192"/>
      <c r="AZ45" s="192"/>
      <c r="BA45" s="192"/>
      <c r="BB45" s="192"/>
      <c r="BC45" s="192"/>
      <c r="BD45" s="192"/>
      <c r="BE45" s="228"/>
      <c r="BF45" s="229"/>
      <c r="BG45" s="194"/>
      <c r="BH45" s="194"/>
      <c r="BI45" s="295"/>
      <c r="BJ45" s="296"/>
      <c r="BK45" s="296"/>
      <c r="BL45" s="296"/>
      <c r="BM45" s="296"/>
      <c r="BN45" s="296"/>
      <c r="BO45" s="297"/>
      <c r="BP45" s="289"/>
      <c r="BQ45" s="290"/>
      <c r="BR45" s="290"/>
      <c r="BS45" s="291"/>
      <c r="BT45" s="148"/>
      <c r="BU45" s="148"/>
      <c r="BV45" s="148"/>
      <c r="BW45" s="148"/>
      <c r="BX45" s="148"/>
      <c r="BY45" s="149" t="str">
        <f t="shared" si="0"/>
        <v/>
      </c>
      <c r="BZ45" s="149" t="str">
        <f t="shared" si="1"/>
        <v/>
      </c>
      <c r="CA45" s="149" t="str">
        <f t="shared" si="2"/>
        <v>000000</v>
      </c>
      <c r="CB45" s="150" t="str">
        <f t="shared" si="3"/>
        <v/>
      </c>
      <c r="CC45" s="151"/>
      <c r="CD45" s="152"/>
      <c r="CE45" s="153"/>
      <c r="CF45" s="152"/>
      <c r="CG45" s="152"/>
      <c r="CH45" s="152"/>
      <c r="CI45" s="152"/>
      <c r="CJ45" s="208"/>
      <c r="CK45" s="209"/>
      <c r="CL45" s="209"/>
      <c r="CM45" s="209"/>
      <c r="CN45" s="209"/>
      <c r="CO45" s="209"/>
      <c r="CP45" s="209"/>
      <c r="CQ45" s="210"/>
      <c r="CR45" s="209"/>
      <c r="CS45" s="209"/>
      <c r="CT45" s="209"/>
      <c r="CU45" s="209"/>
      <c r="CV45" s="209"/>
      <c r="CW45" s="209"/>
      <c r="CX45" s="209"/>
      <c r="CY45" s="209"/>
      <c r="CZ45" s="209"/>
      <c r="DA45" s="211"/>
      <c r="DB45" s="209"/>
      <c r="DC45" s="211"/>
      <c r="DD45" s="212"/>
      <c r="DE45" s="213"/>
      <c r="DF45" s="213"/>
      <c r="DG45" s="212"/>
      <c r="DH45" s="213"/>
      <c r="DI45" s="213"/>
      <c r="DJ45" s="209"/>
      <c r="DK45" s="198"/>
      <c r="DL45" s="211"/>
      <c r="DM45" s="209"/>
      <c r="DN45" s="209"/>
      <c r="DO45" s="213"/>
      <c r="DP45" s="209"/>
      <c r="DQ45" s="209"/>
      <c r="DR45" s="213"/>
      <c r="DS45" s="214" t="s">
        <v>147</v>
      </c>
      <c r="DT45" s="214"/>
      <c r="DU45" s="214"/>
      <c r="DV45" s="214"/>
      <c r="DW45" s="209"/>
      <c r="DX45" s="209"/>
      <c r="DY45" s="209"/>
      <c r="DZ45" s="198"/>
      <c r="EA45" s="203"/>
      <c r="EB45" s="209"/>
      <c r="EC45" s="209"/>
      <c r="ED45" s="209"/>
      <c r="EE45" s="209"/>
      <c r="EF45" s="209"/>
      <c r="EG45" s="213"/>
      <c r="EH45" s="209"/>
      <c r="EI45" s="209"/>
      <c r="EJ45" s="213"/>
      <c r="EK45" s="198"/>
      <c r="EL45" s="198"/>
      <c r="EM45" s="198"/>
      <c r="EN45" s="198"/>
      <c r="EO45" s="198"/>
      <c r="EP45" s="198"/>
      <c r="EQ45" s="198"/>
      <c r="ER45" s="198"/>
      <c r="ES45" s="198"/>
      <c r="ET45" s="209"/>
      <c r="EU45" s="198"/>
      <c r="EV45" s="209"/>
      <c r="EW45" s="209"/>
      <c r="EX45" s="209"/>
      <c r="EY45" s="209"/>
      <c r="EZ45" s="209"/>
      <c r="FA45" s="209"/>
      <c r="FB45" s="209"/>
      <c r="FC45" s="213"/>
      <c r="FD45" s="213"/>
      <c r="FE45" s="213"/>
      <c r="FF45" s="213"/>
      <c r="FG45" s="215"/>
      <c r="FH45" s="215"/>
      <c r="FI45" s="215"/>
      <c r="FJ45" s="215"/>
    </row>
    <row r="46" spans="1:166" s="10" customFormat="1" ht="33.75" customHeight="1" x14ac:dyDescent="0.15">
      <c r="A46" s="10">
        <v>45</v>
      </c>
      <c r="B46" s="85">
        <v>25</v>
      </c>
      <c r="C46" s="168"/>
      <c r="D46" s="169"/>
      <c r="E46" s="170"/>
      <c r="F46" s="171"/>
      <c r="G46" s="172"/>
      <c r="H46" s="138"/>
      <c r="I46" s="173"/>
      <c r="J46" s="173"/>
      <c r="K46" s="174"/>
      <c r="L46" s="226" t="str">
        <f t="shared" si="4"/>
        <v/>
      </c>
      <c r="M46" s="184"/>
      <c r="N46" s="173"/>
      <c r="O46" s="313"/>
      <c r="P46" s="314"/>
      <c r="Q46" s="173"/>
      <c r="R46" s="313"/>
      <c r="S46" s="314"/>
      <c r="T46" s="174"/>
      <c r="U46" s="185"/>
      <c r="V46" s="184"/>
      <c r="W46" s="173"/>
      <c r="X46" s="173"/>
      <c r="Y46" s="173"/>
      <c r="Z46" s="188"/>
      <c r="AA46" s="188"/>
      <c r="AB46" s="188"/>
      <c r="AC46" s="184"/>
      <c r="AD46" s="173"/>
      <c r="AE46" s="173"/>
      <c r="AF46" s="192"/>
      <c r="AG46" s="192"/>
      <c r="AH46" s="192"/>
      <c r="AI46" s="192"/>
      <c r="AJ46" s="192"/>
      <c r="AK46" s="192"/>
      <c r="AL46" s="192"/>
      <c r="AM46" s="192"/>
      <c r="AN46" s="192"/>
      <c r="AO46" s="192"/>
      <c r="AP46" s="192"/>
      <c r="AQ46" s="192"/>
      <c r="AR46" s="192"/>
      <c r="AS46" s="192"/>
      <c r="AT46" s="192"/>
      <c r="AU46" s="192"/>
      <c r="AV46" s="192"/>
      <c r="AW46" s="192"/>
      <c r="AX46" s="192"/>
      <c r="AY46" s="192"/>
      <c r="AZ46" s="192"/>
      <c r="BA46" s="192"/>
      <c r="BB46" s="192"/>
      <c r="BC46" s="192"/>
      <c r="BD46" s="192"/>
      <c r="BE46" s="228"/>
      <c r="BF46" s="229"/>
      <c r="BG46" s="194"/>
      <c r="BH46" s="194"/>
      <c r="BI46" s="295"/>
      <c r="BJ46" s="296"/>
      <c r="BK46" s="296"/>
      <c r="BL46" s="296"/>
      <c r="BM46" s="296"/>
      <c r="BN46" s="296"/>
      <c r="BO46" s="297"/>
      <c r="BP46" s="289"/>
      <c r="BQ46" s="290"/>
      <c r="BR46" s="290"/>
      <c r="BS46" s="291"/>
      <c r="BT46" s="148"/>
      <c r="BU46" s="148"/>
      <c r="BV46" s="148"/>
      <c r="BW46" s="148"/>
      <c r="BX46" s="148"/>
      <c r="BY46" s="149" t="str">
        <f t="shared" si="0"/>
        <v/>
      </c>
      <c r="BZ46" s="149" t="str">
        <f t="shared" si="1"/>
        <v/>
      </c>
      <c r="CA46" s="149" t="str">
        <f t="shared" si="2"/>
        <v>000000</v>
      </c>
      <c r="CB46" s="150" t="str">
        <f t="shared" si="3"/>
        <v/>
      </c>
      <c r="CC46" s="151"/>
      <c r="CD46" s="152"/>
      <c r="CE46" s="153"/>
      <c r="CF46" s="152"/>
      <c r="CG46" s="152"/>
      <c r="CH46" s="152"/>
      <c r="CI46" s="152"/>
      <c r="CJ46" s="208"/>
      <c r="CK46" s="209"/>
      <c r="CL46" s="209"/>
      <c r="CM46" s="209"/>
      <c r="CN46" s="209"/>
      <c r="CO46" s="209"/>
      <c r="CP46" s="209"/>
      <c r="CQ46" s="210"/>
      <c r="CR46" s="209"/>
      <c r="CS46" s="209"/>
      <c r="CT46" s="209"/>
      <c r="CU46" s="209"/>
      <c r="CV46" s="209"/>
      <c r="CW46" s="209"/>
      <c r="CX46" s="209"/>
      <c r="CY46" s="209"/>
      <c r="CZ46" s="209"/>
      <c r="DA46" s="211"/>
      <c r="DB46" s="209"/>
      <c r="DC46" s="211"/>
      <c r="DD46" s="212"/>
      <c r="DE46" s="213"/>
      <c r="DF46" s="213"/>
      <c r="DG46" s="212"/>
      <c r="DH46" s="213"/>
      <c r="DI46" s="213"/>
      <c r="DJ46" s="209"/>
      <c r="DK46" s="198"/>
      <c r="DL46" s="211"/>
      <c r="DM46" s="209"/>
      <c r="DN46" s="209"/>
      <c r="DO46" s="213"/>
      <c r="DP46" s="209"/>
      <c r="DQ46" s="209"/>
      <c r="DR46" s="213"/>
      <c r="DS46" s="214" t="s">
        <v>147</v>
      </c>
      <c r="DT46" s="214"/>
      <c r="DU46" s="214"/>
      <c r="DV46" s="214"/>
      <c r="DW46" s="209"/>
      <c r="DX46" s="209"/>
      <c r="DY46" s="209"/>
      <c r="DZ46" s="198"/>
      <c r="EA46" s="203"/>
      <c r="EB46" s="209"/>
      <c r="EC46" s="209"/>
      <c r="ED46" s="209"/>
      <c r="EE46" s="209"/>
      <c r="EF46" s="209"/>
      <c r="EG46" s="213"/>
      <c r="EH46" s="209"/>
      <c r="EI46" s="209"/>
      <c r="EJ46" s="213"/>
      <c r="EK46" s="198"/>
      <c r="EL46" s="198"/>
      <c r="EM46" s="198"/>
      <c r="EN46" s="198"/>
      <c r="EO46" s="198"/>
      <c r="EP46" s="198"/>
      <c r="EQ46" s="198"/>
      <c r="ER46" s="198"/>
      <c r="ES46" s="198"/>
      <c r="ET46" s="209"/>
      <c r="EU46" s="198"/>
      <c r="EV46" s="209"/>
      <c r="EW46" s="209"/>
      <c r="EX46" s="209"/>
      <c r="EY46" s="209"/>
      <c r="EZ46" s="209"/>
      <c r="FA46" s="209"/>
      <c r="FB46" s="209"/>
      <c r="FC46" s="213"/>
      <c r="FD46" s="213"/>
      <c r="FE46" s="213"/>
      <c r="FF46" s="213"/>
      <c r="FG46" s="215"/>
      <c r="FH46" s="215"/>
      <c r="FI46" s="215"/>
      <c r="FJ46" s="215"/>
    </row>
    <row r="47" spans="1:166" s="10" customFormat="1" ht="33.75" customHeight="1" x14ac:dyDescent="0.15">
      <c r="A47" s="10">
        <v>46</v>
      </c>
      <c r="B47" s="85">
        <v>26</v>
      </c>
      <c r="C47" s="168"/>
      <c r="D47" s="169"/>
      <c r="E47" s="170"/>
      <c r="F47" s="171"/>
      <c r="G47" s="172"/>
      <c r="H47" s="138"/>
      <c r="I47" s="173"/>
      <c r="J47" s="173"/>
      <c r="K47" s="174"/>
      <c r="L47" s="226" t="str">
        <f t="shared" si="4"/>
        <v/>
      </c>
      <c r="M47" s="184"/>
      <c r="N47" s="173"/>
      <c r="O47" s="313"/>
      <c r="P47" s="314"/>
      <c r="Q47" s="173"/>
      <c r="R47" s="313"/>
      <c r="S47" s="314"/>
      <c r="T47" s="174"/>
      <c r="U47" s="185"/>
      <c r="V47" s="184"/>
      <c r="W47" s="173"/>
      <c r="X47" s="173"/>
      <c r="Y47" s="173"/>
      <c r="Z47" s="188"/>
      <c r="AA47" s="188"/>
      <c r="AB47" s="188"/>
      <c r="AC47" s="184"/>
      <c r="AD47" s="173"/>
      <c r="AE47" s="173"/>
      <c r="AF47" s="192"/>
      <c r="AG47" s="192"/>
      <c r="AH47" s="192"/>
      <c r="AI47" s="192"/>
      <c r="AJ47" s="192"/>
      <c r="AK47" s="192"/>
      <c r="AL47" s="192"/>
      <c r="AM47" s="192"/>
      <c r="AN47" s="192"/>
      <c r="AO47" s="192"/>
      <c r="AP47" s="192"/>
      <c r="AQ47" s="192"/>
      <c r="AR47" s="192"/>
      <c r="AS47" s="192"/>
      <c r="AT47" s="192"/>
      <c r="AU47" s="192"/>
      <c r="AV47" s="192"/>
      <c r="AW47" s="192"/>
      <c r="AX47" s="192"/>
      <c r="AY47" s="192"/>
      <c r="AZ47" s="192"/>
      <c r="BA47" s="192"/>
      <c r="BB47" s="192"/>
      <c r="BC47" s="192"/>
      <c r="BD47" s="192"/>
      <c r="BE47" s="228"/>
      <c r="BF47" s="229"/>
      <c r="BG47" s="194"/>
      <c r="BH47" s="194"/>
      <c r="BI47" s="295"/>
      <c r="BJ47" s="296"/>
      <c r="BK47" s="296"/>
      <c r="BL47" s="296"/>
      <c r="BM47" s="296"/>
      <c r="BN47" s="296"/>
      <c r="BO47" s="297"/>
      <c r="BP47" s="289"/>
      <c r="BQ47" s="290"/>
      <c r="BR47" s="290"/>
      <c r="BS47" s="291"/>
      <c r="BT47" s="148"/>
      <c r="BU47" s="148"/>
      <c r="BV47" s="148"/>
      <c r="BW47" s="148"/>
      <c r="BX47" s="148"/>
      <c r="BY47" s="149" t="str">
        <f t="shared" si="0"/>
        <v/>
      </c>
      <c r="BZ47" s="149" t="str">
        <f t="shared" si="1"/>
        <v/>
      </c>
      <c r="CA47" s="149" t="str">
        <f t="shared" si="2"/>
        <v>000000</v>
      </c>
      <c r="CB47" s="150" t="str">
        <f t="shared" si="3"/>
        <v/>
      </c>
      <c r="CC47" s="151"/>
      <c r="CD47" s="152"/>
      <c r="CE47" s="153"/>
      <c r="CF47" s="152"/>
      <c r="CG47" s="152"/>
      <c r="CH47" s="152"/>
      <c r="CI47" s="152"/>
      <c r="CJ47" s="208"/>
      <c r="CK47" s="209"/>
      <c r="CL47" s="209"/>
      <c r="CM47" s="209"/>
      <c r="CN47" s="209"/>
      <c r="CO47" s="209"/>
      <c r="CP47" s="209"/>
      <c r="CQ47" s="210"/>
      <c r="CR47" s="209"/>
      <c r="CS47" s="209"/>
      <c r="CT47" s="209"/>
      <c r="CU47" s="209"/>
      <c r="CV47" s="209"/>
      <c r="CW47" s="209"/>
      <c r="CX47" s="209"/>
      <c r="CY47" s="209"/>
      <c r="CZ47" s="209"/>
      <c r="DA47" s="211"/>
      <c r="DB47" s="209"/>
      <c r="DC47" s="211"/>
      <c r="DD47" s="212"/>
      <c r="DE47" s="213"/>
      <c r="DF47" s="213"/>
      <c r="DG47" s="212"/>
      <c r="DH47" s="213"/>
      <c r="DI47" s="213"/>
      <c r="DJ47" s="209"/>
      <c r="DK47" s="198"/>
      <c r="DL47" s="211"/>
      <c r="DM47" s="209"/>
      <c r="DN47" s="209"/>
      <c r="DO47" s="213"/>
      <c r="DP47" s="209"/>
      <c r="DQ47" s="209"/>
      <c r="DR47" s="213"/>
      <c r="DS47" s="214" t="s">
        <v>147</v>
      </c>
      <c r="DT47" s="214"/>
      <c r="DU47" s="214"/>
      <c r="DV47" s="214"/>
      <c r="DW47" s="209"/>
      <c r="DX47" s="209"/>
      <c r="DY47" s="209"/>
      <c r="DZ47" s="198"/>
      <c r="EA47" s="203"/>
      <c r="EB47" s="209"/>
      <c r="EC47" s="209"/>
      <c r="ED47" s="209"/>
      <c r="EE47" s="209"/>
      <c r="EF47" s="209"/>
      <c r="EG47" s="213"/>
      <c r="EH47" s="209"/>
      <c r="EI47" s="209"/>
      <c r="EJ47" s="213"/>
      <c r="EK47" s="198"/>
      <c r="EL47" s="198"/>
      <c r="EM47" s="198"/>
      <c r="EN47" s="198"/>
      <c r="EO47" s="198"/>
      <c r="EP47" s="198"/>
      <c r="EQ47" s="198"/>
      <c r="ER47" s="198"/>
      <c r="ES47" s="198"/>
      <c r="ET47" s="209"/>
      <c r="EU47" s="198"/>
      <c r="EV47" s="209"/>
      <c r="EW47" s="209"/>
      <c r="EX47" s="209"/>
      <c r="EY47" s="209"/>
      <c r="EZ47" s="209"/>
      <c r="FA47" s="209"/>
      <c r="FB47" s="209"/>
      <c r="FC47" s="213"/>
      <c r="FD47" s="213"/>
      <c r="FE47" s="213"/>
      <c r="FF47" s="213"/>
      <c r="FG47" s="215"/>
      <c r="FH47" s="215"/>
      <c r="FI47" s="215"/>
      <c r="FJ47" s="215"/>
    </row>
    <row r="48" spans="1:166" s="10" customFormat="1" ht="33.75" customHeight="1" x14ac:dyDescent="0.15">
      <c r="A48" s="10">
        <v>47</v>
      </c>
      <c r="B48" s="85">
        <v>27</v>
      </c>
      <c r="C48" s="168"/>
      <c r="D48" s="169"/>
      <c r="E48" s="170"/>
      <c r="F48" s="171"/>
      <c r="G48" s="172"/>
      <c r="H48" s="138"/>
      <c r="I48" s="173"/>
      <c r="J48" s="173"/>
      <c r="K48" s="174"/>
      <c r="L48" s="226" t="str">
        <f t="shared" si="4"/>
        <v/>
      </c>
      <c r="M48" s="184"/>
      <c r="N48" s="173"/>
      <c r="O48" s="313"/>
      <c r="P48" s="314"/>
      <c r="Q48" s="173"/>
      <c r="R48" s="313"/>
      <c r="S48" s="314"/>
      <c r="T48" s="174"/>
      <c r="U48" s="185"/>
      <c r="V48" s="184"/>
      <c r="W48" s="173"/>
      <c r="X48" s="173"/>
      <c r="Y48" s="173"/>
      <c r="Z48" s="188"/>
      <c r="AA48" s="188"/>
      <c r="AB48" s="188"/>
      <c r="AC48" s="184"/>
      <c r="AD48" s="173"/>
      <c r="AE48" s="173"/>
      <c r="AF48" s="192"/>
      <c r="AG48" s="192"/>
      <c r="AH48" s="192"/>
      <c r="AI48" s="192"/>
      <c r="AJ48" s="192"/>
      <c r="AK48" s="192"/>
      <c r="AL48" s="192"/>
      <c r="AM48" s="192"/>
      <c r="AN48" s="192"/>
      <c r="AO48" s="192"/>
      <c r="AP48" s="192"/>
      <c r="AQ48" s="192"/>
      <c r="AR48" s="192"/>
      <c r="AS48" s="192"/>
      <c r="AT48" s="192"/>
      <c r="AU48" s="192"/>
      <c r="AV48" s="192"/>
      <c r="AW48" s="192"/>
      <c r="AX48" s="192"/>
      <c r="AY48" s="192"/>
      <c r="AZ48" s="192"/>
      <c r="BA48" s="192"/>
      <c r="BB48" s="192"/>
      <c r="BC48" s="192"/>
      <c r="BD48" s="192"/>
      <c r="BE48" s="228"/>
      <c r="BF48" s="229"/>
      <c r="BG48" s="194"/>
      <c r="BH48" s="194"/>
      <c r="BI48" s="295"/>
      <c r="BJ48" s="296"/>
      <c r="BK48" s="296"/>
      <c r="BL48" s="296"/>
      <c r="BM48" s="296"/>
      <c r="BN48" s="296"/>
      <c r="BO48" s="297"/>
      <c r="BP48" s="289"/>
      <c r="BQ48" s="290"/>
      <c r="BR48" s="290"/>
      <c r="BS48" s="291"/>
      <c r="BT48" s="148"/>
      <c r="BU48" s="148"/>
      <c r="BV48" s="148"/>
      <c r="BW48" s="148"/>
      <c r="BX48" s="148"/>
      <c r="BY48" s="149" t="str">
        <f t="shared" si="0"/>
        <v/>
      </c>
      <c r="BZ48" s="149" t="str">
        <f t="shared" si="1"/>
        <v/>
      </c>
      <c r="CA48" s="149" t="str">
        <f t="shared" si="2"/>
        <v>000000</v>
      </c>
      <c r="CB48" s="150" t="str">
        <f t="shared" si="3"/>
        <v/>
      </c>
      <c r="CC48" s="151"/>
      <c r="CD48" s="152"/>
      <c r="CE48" s="153"/>
      <c r="CF48" s="152"/>
      <c r="CG48" s="152"/>
      <c r="CH48" s="152"/>
      <c r="CI48" s="152"/>
      <c r="CJ48" s="208"/>
      <c r="CK48" s="209"/>
      <c r="CL48" s="209"/>
      <c r="CM48" s="209"/>
      <c r="CN48" s="209"/>
      <c r="CO48" s="209"/>
      <c r="CP48" s="209"/>
      <c r="CQ48" s="210"/>
      <c r="CR48" s="209"/>
      <c r="CS48" s="209"/>
      <c r="CT48" s="209"/>
      <c r="CU48" s="209"/>
      <c r="CV48" s="209"/>
      <c r="CW48" s="209"/>
      <c r="CX48" s="209"/>
      <c r="CY48" s="209"/>
      <c r="CZ48" s="209"/>
      <c r="DA48" s="211"/>
      <c r="DB48" s="209"/>
      <c r="DC48" s="211"/>
      <c r="DD48" s="212"/>
      <c r="DE48" s="213"/>
      <c r="DF48" s="213"/>
      <c r="DG48" s="212"/>
      <c r="DH48" s="213"/>
      <c r="DI48" s="213"/>
      <c r="DJ48" s="209"/>
      <c r="DK48" s="198"/>
      <c r="DL48" s="211"/>
      <c r="DM48" s="209"/>
      <c r="DN48" s="209"/>
      <c r="DO48" s="213"/>
      <c r="DP48" s="209"/>
      <c r="DQ48" s="209"/>
      <c r="DR48" s="213"/>
      <c r="DS48" s="214" t="s">
        <v>147</v>
      </c>
      <c r="DT48" s="214"/>
      <c r="DU48" s="214"/>
      <c r="DV48" s="214"/>
      <c r="DW48" s="209"/>
      <c r="DX48" s="209"/>
      <c r="DY48" s="209"/>
      <c r="DZ48" s="198"/>
      <c r="EA48" s="203"/>
      <c r="EB48" s="209"/>
      <c r="EC48" s="209"/>
      <c r="ED48" s="209"/>
      <c r="EE48" s="209"/>
      <c r="EF48" s="209"/>
      <c r="EG48" s="213"/>
      <c r="EH48" s="209"/>
      <c r="EI48" s="209"/>
      <c r="EJ48" s="213"/>
      <c r="EK48" s="198"/>
      <c r="EL48" s="198"/>
      <c r="EM48" s="198"/>
      <c r="EN48" s="198"/>
      <c r="EO48" s="198"/>
      <c r="EP48" s="198"/>
      <c r="EQ48" s="198"/>
      <c r="ER48" s="198"/>
      <c r="ES48" s="198"/>
      <c r="ET48" s="209"/>
      <c r="EU48" s="198"/>
      <c r="EV48" s="209"/>
      <c r="EW48" s="209"/>
      <c r="EX48" s="209"/>
      <c r="EY48" s="209"/>
      <c r="EZ48" s="209"/>
      <c r="FA48" s="209"/>
      <c r="FB48" s="209"/>
      <c r="FC48" s="213"/>
      <c r="FD48" s="213"/>
      <c r="FE48" s="213"/>
      <c r="FF48" s="213"/>
      <c r="FG48" s="215"/>
      <c r="FH48" s="215"/>
      <c r="FI48" s="215"/>
      <c r="FJ48" s="215"/>
    </row>
    <row r="49" spans="1:166" s="10" customFormat="1" ht="33.75" customHeight="1" x14ac:dyDescent="0.15">
      <c r="A49" s="10">
        <v>48</v>
      </c>
      <c r="B49" s="85">
        <v>28</v>
      </c>
      <c r="C49" s="168"/>
      <c r="D49" s="169"/>
      <c r="E49" s="170"/>
      <c r="F49" s="171"/>
      <c r="G49" s="172"/>
      <c r="H49" s="138"/>
      <c r="I49" s="173"/>
      <c r="J49" s="173"/>
      <c r="K49" s="174"/>
      <c r="L49" s="226" t="str">
        <f t="shared" si="4"/>
        <v/>
      </c>
      <c r="M49" s="184"/>
      <c r="N49" s="173"/>
      <c r="O49" s="313"/>
      <c r="P49" s="314"/>
      <c r="Q49" s="173"/>
      <c r="R49" s="313"/>
      <c r="S49" s="314"/>
      <c r="T49" s="174"/>
      <c r="U49" s="185"/>
      <c r="V49" s="184"/>
      <c r="W49" s="173"/>
      <c r="X49" s="173"/>
      <c r="Y49" s="173"/>
      <c r="Z49" s="188"/>
      <c r="AA49" s="188"/>
      <c r="AB49" s="188"/>
      <c r="AC49" s="184"/>
      <c r="AD49" s="173"/>
      <c r="AE49" s="173"/>
      <c r="AF49" s="192"/>
      <c r="AG49" s="192"/>
      <c r="AH49" s="192"/>
      <c r="AI49" s="192"/>
      <c r="AJ49" s="192"/>
      <c r="AK49" s="192"/>
      <c r="AL49" s="192"/>
      <c r="AM49" s="192"/>
      <c r="AN49" s="192"/>
      <c r="AO49" s="192"/>
      <c r="AP49" s="192"/>
      <c r="AQ49" s="192"/>
      <c r="AR49" s="192"/>
      <c r="AS49" s="192"/>
      <c r="AT49" s="192"/>
      <c r="AU49" s="192"/>
      <c r="AV49" s="192"/>
      <c r="AW49" s="192"/>
      <c r="AX49" s="192"/>
      <c r="AY49" s="192"/>
      <c r="AZ49" s="192"/>
      <c r="BA49" s="192"/>
      <c r="BB49" s="192"/>
      <c r="BC49" s="192"/>
      <c r="BD49" s="192"/>
      <c r="BE49" s="228"/>
      <c r="BF49" s="229"/>
      <c r="BG49" s="194"/>
      <c r="BH49" s="194"/>
      <c r="BI49" s="295"/>
      <c r="BJ49" s="296"/>
      <c r="BK49" s="296"/>
      <c r="BL49" s="296"/>
      <c r="BM49" s="296"/>
      <c r="BN49" s="296"/>
      <c r="BO49" s="297"/>
      <c r="BP49" s="289"/>
      <c r="BQ49" s="290"/>
      <c r="BR49" s="290"/>
      <c r="BS49" s="291"/>
      <c r="BT49" s="148"/>
      <c r="BU49" s="148"/>
      <c r="BV49" s="148"/>
      <c r="BW49" s="148"/>
      <c r="BX49" s="148"/>
      <c r="BY49" s="149" t="str">
        <f t="shared" si="0"/>
        <v/>
      </c>
      <c r="BZ49" s="149" t="str">
        <f t="shared" si="1"/>
        <v/>
      </c>
      <c r="CA49" s="149" t="str">
        <f t="shared" si="2"/>
        <v>000000</v>
      </c>
      <c r="CB49" s="150" t="str">
        <f t="shared" si="3"/>
        <v/>
      </c>
      <c r="CC49" s="151"/>
      <c r="CD49" s="152"/>
      <c r="CE49" s="153"/>
      <c r="CF49" s="152"/>
      <c r="CG49" s="152"/>
      <c r="CH49" s="152"/>
      <c r="CI49" s="152"/>
      <c r="CJ49" s="208"/>
      <c r="CK49" s="209"/>
      <c r="CL49" s="209"/>
      <c r="CM49" s="209"/>
      <c r="CN49" s="209"/>
      <c r="CO49" s="209"/>
      <c r="CP49" s="209"/>
      <c r="CQ49" s="210"/>
      <c r="CR49" s="209"/>
      <c r="CS49" s="209"/>
      <c r="CT49" s="209"/>
      <c r="CU49" s="209"/>
      <c r="CV49" s="209"/>
      <c r="CW49" s="209"/>
      <c r="CX49" s="209"/>
      <c r="CY49" s="209"/>
      <c r="CZ49" s="209"/>
      <c r="DA49" s="211"/>
      <c r="DB49" s="209"/>
      <c r="DC49" s="211"/>
      <c r="DD49" s="212"/>
      <c r="DE49" s="213"/>
      <c r="DF49" s="213"/>
      <c r="DG49" s="212"/>
      <c r="DH49" s="213"/>
      <c r="DI49" s="213"/>
      <c r="DJ49" s="209"/>
      <c r="DK49" s="198"/>
      <c r="DL49" s="211"/>
      <c r="DM49" s="209"/>
      <c r="DN49" s="209"/>
      <c r="DO49" s="213"/>
      <c r="DP49" s="209"/>
      <c r="DQ49" s="209"/>
      <c r="DR49" s="213"/>
      <c r="DS49" s="214" t="s">
        <v>147</v>
      </c>
      <c r="DT49" s="214"/>
      <c r="DU49" s="214"/>
      <c r="DV49" s="214"/>
      <c r="DW49" s="209"/>
      <c r="DX49" s="209"/>
      <c r="DY49" s="209"/>
      <c r="DZ49" s="198"/>
      <c r="EA49" s="203"/>
      <c r="EB49" s="209"/>
      <c r="EC49" s="209"/>
      <c r="ED49" s="209"/>
      <c r="EE49" s="209"/>
      <c r="EF49" s="209"/>
      <c r="EG49" s="213"/>
      <c r="EH49" s="209"/>
      <c r="EI49" s="209"/>
      <c r="EJ49" s="213"/>
      <c r="EK49" s="198"/>
      <c r="EL49" s="198"/>
      <c r="EM49" s="198"/>
      <c r="EN49" s="198"/>
      <c r="EO49" s="198"/>
      <c r="EP49" s="198"/>
      <c r="EQ49" s="198"/>
      <c r="ER49" s="198"/>
      <c r="ES49" s="198"/>
      <c r="ET49" s="209"/>
      <c r="EU49" s="198"/>
      <c r="EV49" s="209"/>
      <c r="EW49" s="209"/>
      <c r="EX49" s="209"/>
      <c r="EY49" s="209"/>
      <c r="EZ49" s="209"/>
      <c r="FA49" s="209"/>
      <c r="FB49" s="209"/>
      <c r="FC49" s="213"/>
      <c r="FD49" s="213"/>
      <c r="FE49" s="213"/>
      <c r="FF49" s="213"/>
      <c r="FG49" s="215"/>
      <c r="FH49" s="215"/>
      <c r="FI49" s="215"/>
      <c r="FJ49" s="215"/>
    </row>
    <row r="50" spans="1:166" s="10" customFormat="1" ht="33.75" customHeight="1" x14ac:dyDescent="0.15">
      <c r="A50" s="10">
        <v>49</v>
      </c>
      <c r="B50" s="85">
        <v>29</v>
      </c>
      <c r="C50" s="168"/>
      <c r="D50" s="169"/>
      <c r="E50" s="170"/>
      <c r="F50" s="171"/>
      <c r="G50" s="172"/>
      <c r="H50" s="138"/>
      <c r="I50" s="173"/>
      <c r="J50" s="173"/>
      <c r="K50" s="174"/>
      <c r="L50" s="226" t="str">
        <f t="shared" si="4"/>
        <v/>
      </c>
      <c r="M50" s="184"/>
      <c r="N50" s="173"/>
      <c r="O50" s="313"/>
      <c r="P50" s="314"/>
      <c r="Q50" s="173"/>
      <c r="R50" s="313"/>
      <c r="S50" s="314"/>
      <c r="T50" s="174"/>
      <c r="U50" s="185"/>
      <c r="V50" s="184"/>
      <c r="W50" s="173"/>
      <c r="X50" s="173"/>
      <c r="Y50" s="173"/>
      <c r="Z50" s="188"/>
      <c r="AA50" s="188"/>
      <c r="AB50" s="188"/>
      <c r="AC50" s="184"/>
      <c r="AD50" s="173"/>
      <c r="AE50" s="173"/>
      <c r="AF50" s="192"/>
      <c r="AG50" s="192"/>
      <c r="AH50" s="192"/>
      <c r="AI50" s="192"/>
      <c r="AJ50" s="192"/>
      <c r="AK50" s="192"/>
      <c r="AL50" s="192"/>
      <c r="AM50" s="192"/>
      <c r="AN50" s="192"/>
      <c r="AO50" s="192"/>
      <c r="AP50" s="192"/>
      <c r="AQ50" s="192"/>
      <c r="AR50" s="192"/>
      <c r="AS50" s="192"/>
      <c r="AT50" s="192"/>
      <c r="AU50" s="192"/>
      <c r="AV50" s="192"/>
      <c r="AW50" s="192"/>
      <c r="AX50" s="192"/>
      <c r="AY50" s="192"/>
      <c r="AZ50" s="192"/>
      <c r="BA50" s="192"/>
      <c r="BB50" s="192"/>
      <c r="BC50" s="192"/>
      <c r="BD50" s="192"/>
      <c r="BE50" s="228"/>
      <c r="BF50" s="229"/>
      <c r="BG50" s="194"/>
      <c r="BH50" s="194"/>
      <c r="BI50" s="295"/>
      <c r="BJ50" s="296"/>
      <c r="BK50" s="296"/>
      <c r="BL50" s="296"/>
      <c r="BM50" s="296"/>
      <c r="BN50" s="296"/>
      <c r="BO50" s="297"/>
      <c r="BP50" s="289"/>
      <c r="BQ50" s="290"/>
      <c r="BR50" s="290"/>
      <c r="BS50" s="291"/>
      <c r="BT50" s="148"/>
      <c r="BU50" s="148"/>
      <c r="BV50" s="148"/>
      <c r="BW50" s="148"/>
      <c r="BX50" s="148"/>
      <c r="BY50" s="149" t="str">
        <f t="shared" si="0"/>
        <v/>
      </c>
      <c r="BZ50" s="149" t="str">
        <f t="shared" si="1"/>
        <v/>
      </c>
      <c r="CA50" s="149" t="str">
        <f t="shared" si="2"/>
        <v>000000</v>
      </c>
      <c r="CB50" s="150" t="str">
        <f t="shared" si="3"/>
        <v/>
      </c>
      <c r="CC50" s="151"/>
      <c r="CD50" s="152"/>
      <c r="CE50" s="153"/>
      <c r="CF50" s="152"/>
      <c r="CG50" s="152"/>
      <c r="CH50" s="152"/>
      <c r="CI50" s="152"/>
      <c r="CJ50" s="208"/>
      <c r="CK50" s="209"/>
      <c r="CL50" s="209"/>
      <c r="CM50" s="209"/>
      <c r="CN50" s="209"/>
      <c r="CO50" s="209"/>
      <c r="CP50" s="209"/>
      <c r="CQ50" s="210"/>
      <c r="CR50" s="209"/>
      <c r="CS50" s="209"/>
      <c r="CT50" s="209"/>
      <c r="CU50" s="209"/>
      <c r="CV50" s="209"/>
      <c r="CW50" s="209"/>
      <c r="CX50" s="209"/>
      <c r="CY50" s="209"/>
      <c r="CZ50" s="209"/>
      <c r="DA50" s="211"/>
      <c r="DB50" s="209"/>
      <c r="DC50" s="211"/>
      <c r="DD50" s="212"/>
      <c r="DE50" s="213"/>
      <c r="DF50" s="213"/>
      <c r="DG50" s="212"/>
      <c r="DH50" s="213"/>
      <c r="DI50" s="213"/>
      <c r="DJ50" s="209"/>
      <c r="DK50" s="198"/>
      <c r="DL50" s="211"/>
      <c r="DM50" s="209"/>
      <c r="DN50" s="209"/>
      <c r="DO50" s="213"/>
      <c r="DP50" s="209"/>
      <c r="DQ50" s="209"/>
      <c r="DR50" s="213"/>
      <c r="DS50" s="214" t="s">
        <v>147</v>
      </c>
      <c r="DT50" s="214"/>
      <c r="DU50" s="214"/>
      <c r="DV50" s="214"/>
      <c r="DW50" s="209"/>
      <c r="DX50" s="209"/>
      <c r="DY50" s="209"/>
      <c r="DZ50" s="198"/>
      <c r="EA50" s="203"/>
      <c r="EB50" s="209"/>
      <c r="EC50" s="209"/>
      <c r="ED50" s="209"/>
      <c r="EE50" s="209"/>
      <c r="EF50" s="209"/>
      <c r="EG50" s="213"/>
      <c r="EH50" s="209"/>
      <c r="EI50" s="209"/>
      <c r="EJ50" s="213"/>
      <c r="EK50" s="198"/>
      <c r="EL50" s="198"/>
      <c r="EM50" s="198"/>
      <c r="EN50" s="198"/>
      <c r="EO50" s="198"/>
      <c r="EP50" s="198"/>
      <c r="EQ50" s="198"/>
      <c r="ER50" s="198"/>
      <c r="ES50" s="198"/>
      <c r="ET50" s="209"/>
      <c r="EU50" s="198"/>
      <c r="EV50" s="209"/>
      <c r="EW50" s="209"/>
      <c r="EX50" s="209"/>
      <c r="EY50" s="209"/>
      <c r="EZ50" s="209"/>
      <c r="FA50" s="209"/>
      <c r="FB50" s="209"/>
      <c r="FC50" s="213"/>
      <c r="FD50" s="213"/>
      <c r="FE50" s="213"/>
      <c r="FF50" s="213"/>
      <c r="FG50" s="215"/>
      <c r="FH50" s="215"/>
      <c r="FI50" s="215"/>
      <c r="FJ50" s="215"/>
    </row>
    <row r="51" spans="1:166" s="10" customFormat="1" ht="38.25" customHeight="1" thickBot="1" x14ac:dyDescent="0.2">
      <c r="A51" s="10">
        <v>50</v>
      </c>
      <c r="B51" s="85">
        <v>30</v>
      </c>
      <c r="C51" s="175"/>
      <c r="D51" s="176"/>
      <c r="E51" s="177"/>
      <c r="F51" s="178"/>
      <c r="G51" s="179"/>
      <c r="H51" s="180"/>
      <c r="I51" s="181"/>
      <c r="J51" s="181"/>
      <c r="K51" s="182"/>
      <c r="L51" s="227" t="str">
        <f t="shared" si="4"/>
        <v/>
      </c>
      <c r="M51" s="186"/>
      <c r="N51" s="181"/>
      <c r="O51" s="311"/>
      <c r="P51" s="312"/>
      <c r="Q51" s="181"/>
      <c r="R51" s="311"/>
      <c r="S51" s="312"/>
      <c r="T51" s="182"/>
      <c r="U51" s="187"/>
      <c r="V51" s="186"/>
      <c r="W51" s="181"/>
      <c r="X51" s="181"/>
      <c r="Y51" s="181"/>
      <c r="Z51" s="195"/>
      <c r="AA51" s="195"/>
      <c r="AB51" s="195"/>
      <c r="AC51" s="186"/>
      <c r="AD51" s="181"/>
      <c r="AE51" s="181"/>
      <c r="AF51" s="195"/>
      <c r="AG51" s="195"/>
      <c r="AH51" s="195"/>
      <c r="AI51" s="195"/>
      <c r="AJ51" s="195"/>
      <c r="AK51" s="195"/>
      <c r="AL51" s="195"/>
      <c r="AM51" s="195"/>
      <c r="AN51" s="195"/>
      <c r="AO51" s="195"/>
      <c r="AP51" s="195"/>
      <c r="AQ51" s="195"/>
      <c r="AR51" s="195"/>
      <c r="AS51" s="195"/>
      <c r="AT51" s="195"/>
      <c r="AU51" s="195"/>
      <c r="AV51" s="195"/>
      <c r="AW51" s="195"/>
      <c r="AX51" s="195"/>
      <c r="AY51" s="195"/>
      <c r="AZ51" s="195"/>
      <c r="BA51" s="195"/>
      <c r="BB51" s="195"/>
      <c r="BC51" s="195"/>
      <c r="BD51" s="195"/>
      <c r="BE51" s="230"/>
      <c r="BF51" s="231"/>
      <c r="BG51" s="196"/>
      <c r="BH51" s="196"/>
      <c r="BI51" s="317"/>
      <c r="BJ51" s="318"/>
      <c r="BK51" s="318"/>
      <c r="BL51" s="318"/>
      <c r="BM51" s="318"/>
      <c r="BN51" s="318"/>
      <c r="BO51" s="319"/>
      <c r="BP51" s="371"/>
      <c r="BQ51" s="372"/>
      <c r="BR51" s="372"/>
      <c r="BS51" s="373"/>
      <c r="BT51" s="154"/>
      <c r="BU51" s="154"/>
      <c r="BV51" s="154"/>
      <c r="BW51" s="154"/>
      <c r="BX51" s="154"/>
      <c r="BY51" s="155" t="str">
        <f t="shared" si="0"/>
        <v/>
      </c>
      <c r="BZ51" s="155" t="str">
        <f t="shared" si="1"/>
        <v/>
      </c>
      <c r="CA51" s="155" t="str">
        <f t="shared" si="2"/>
        <v>000000</v>
      </c>
      <c r="CB51" s="156" t="str">
        <f t="shared" si="3"/>
        <v/>
      </c>
      <c r="CC51" s="157"/>
      <c r="CD51" s="158"/>
      <c r="CE51" s="159"/>
      <c r="CF51" s="158"/>
      <c r="CG51" s="158"/>
      <c r="CH51" s="158"/>
      <c r="CI51" s="158"/>
      <c r="CJ51" s="216"/>
      <c r="CK51" s="217"/>
      <c r="CL51" s="217"/>
      <c r="CM51" s="217"/>
      <c r="CN51" s="217"/>
      <c r="CO51" s="217"/>
      <c r="CP51" s="217"/>
      <c r="CQ51" s="218"/>
      <c r="CR51" s="217"/>
      <c r="CS51" s="217"/>
      <c r="CT51" s="217"/>
      <c r="CU51" s="217"/>
      <c r="CV51" s="217"/>
      <c r="CW51" s="217"/>
      <c r="CX51" s="217"/>
      <c r="CY51" s="217"/>
      <c r="CZ51" s="217"/>
      <c r="DA51" s="219"/>
      <c r="DB51" s="217"/>
      <c r="DC51" s="219"/>
      <c r="DD51" s="220"/>
      <c r="DE51" s="221"/>
      <c r="DF51" s="221"/>
      <c r="DG51" s="220"/>
      <c r="DH51" s="221"/>
      <c r="DI51" s="221"/>
      <c r="DJ51" s="217"/>
      <c r="DK51" s="217"/>
      <c r="DL51" s="219"/>
      <c r="DM51" s="217"/>
      <c r="DN51" s="217"/>
      <c r="DO51" s="221"/>
      <c r="DP51" s="217"/>
      <c r="DQ51" s="217"/>
      <c r="DR51" s="221"/>
      <c r="DS51" s="222" t="s">
        <v>147</v>
      </c>
      <c r="DT51" s="223"/>
      <c r="DU51" s="223"/>
      <c r="DV51" s="222"/>
      <c r="DW51" s="217"/>
      <c r="DX51" s="217"/>
      <c r="DY51" s="217"/>
      <c r="DZ51" s="217"/>
      <c r="EA51" s="221"/>
      <c r="EB51" s="217"/>
      <c r="EC51" s="217"/>
      <c r="ED51" s="217"/>
      <c r="EE51" s="217"/>
      <c r="EF51" s="217"/>
      <c r="EG51" s="221"/>
      <c r="EH51" s="217"/>
      <c r="EI51" s="217"/>
      <c r="EJ51" s="221"/>
      <c r="EK51" s="217"/>
      <c r="EL51" s="217"/>
      <c r="EM51" s="217"/>
      <c r="EN51" s="217"/>
      <c r="EO51" s="217"/>
      <c r="EP51" s="217"/>
      <c r="EQ51" s="217"/>
      <c r="ER51" s="217"/>
      <c r="ES51" s="217"/>
      <c r="ET51" s="217"/>
      <c r="EU51" s="217"/>
      <c r="EV51" s="217"/>
      <c r="EW51" s="217"/>
      <c r="EX51" s="217"/>
      <c r="EY51" s="217"/>
      <c r="EZ51" s="217"/>
      <c r="FA51" s="217"/>
      <c r="FB51" s="217"/>
      <c r="FC51" s="221"/>
      <c r="FD51" s="221"/>
      <c r="FE51" s="221"/>
      <c r="FF51" s="221"/>
      <c r="FG51" s="224"/>
      <c r="FH51" s="224"/>
      <c r="FI51" s="224"/>
      <c r="FJ51" s="224"/>
    </row>
    <row r="52" spans="1:166" s="10" customFormat="1" ht="17.25" customHeight="1" x14ac:dyDescent="0.15">
      <c r="A52" s="10">
        <v>51</v>
      </c>
      <c r="B52" s="86"/>
      <c r="C52" s="86"/>
      <c r="D52" s="86"/>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86"/>
      <c r="BH52" s="86"/>
      <c r="BI52" s="86"/>
      <c r="BJ52" s="86"/>
      <c r="BK52" s="86"/>
      <c r="BL52" s="86"/>
      <c r="BM52" s="86"/>
      <c r="BN52" s="86"/>
      <c r="BO52" s="86"/>
      <c r="BP52" s="86"/>
      <c r="BQ52" s="86"/>
      <c r="BR52" s="86"/>
      <c r="BS52" s="86"/>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c r="FE52" s="4"/>
      <c r="FF52" s="4"/>
      <c r="FG52" s="4"/>
      <c r="FH52" s="4"/>
      <c r="FI52" s="4"/>
      <c r="FJ52" s="4"/>
    </row>
    <row r="53" spans="1:166" ht="21" hidden="false" customHeight="1" x14ac:dyDescent="0.15">
      <c r="A53" s="4">
        <v>52</v>
      </c>
      <c r="B53" s="452" t="s">
        <v>148</v>
      </c>
      <c r="C53" s="453"/>
      <c r="D53" s="453"/>
      <c r="E53" s="453"/>
      <c r="F53" s="453"/>
      <c r="G53" s="453"/>
      <c r="H53" s="453"/>
      <c r="I53" s="453"/>
      <c r="J53" s="453"/>
      <c r="K53" s="453"/>
      <c r="L53" s="453"/>
      <c r="M53" s="453"/>
      <c r="N53" s="453"/>
      <c r="O53" s="453"/>
      <c r="P53" s="453"/>
      <c r="Q53" s="453"/>
      <c r="R53" s="453"/>
      <c r="S53" s="453"/>
      <c r="T53" s="453"/>
      <c r="U53" s="453"/>
      <c r="V53" s="453"/>
      <c r="W53" s="453"/>
      <c r="X53" s="453"/>
      <c r="Y53" s="453"/>
      <c r="Z53" s="453"/>
      <c r="AA53" s="453"/>
      <c r="AB53" s="453"/>
      <c r="AC53" s="453"/>
      <c r="AD53" s="453"/>
      <c r="AE53" s="453"/>
      <c r="AF53" s="453"/>
      <c r="AG53" s="453"/>
      <c r="AH53" s="453"/>
      <c r="AI53" s="453"/>
      <c r="AJ53" s="453"/>
      <c r="AK53" s="453"/>
      <c r="AL53" s="453"/>
      <c r="AM53" s="453"/>
      <c r="AN53" s="453"/>
      <c r="AO53" s="453"/>
      <c r="AP53" s="453"/>
      <c r="AQ53" s="453"/>
      <c r="AR53" s="453"/>
      <c r="AS53" s="453"/>
      <c r="AT53" s="453"/>
      <c r="AU53" s="453"/>
      <c r="AV53" s="453"/>
      <c r="AW53" s="453"/>
      <c r="AX53" s="453"/>
      <c r="AY53" s="453"/>
      <c r="AZ53" s="453"/>
      <c r="BA53" s="453"/>
      <c r="BB53" s="453"/>
      <c r="BC53" s="453"/>
      <c r="BD53" s="453"/>
      <c r="BE53" s="453"/>
      <c r="BF53" s="453"/>
      <c r="BG53" s="453"/>
      <c r="BH53" s="453"/>
      <c r="BI53" s="454"/>
      <c r="BJ53" s="87"/>
      <c r="BK53" s="88"/>
      <c r="BL53" s="88"/>
      <c r="BM53" s="88"/>
    </row>
    <row r="54" spans="1:166" ht="21" hidden="false" customHeight="1" x14ac:dyDescent="0.15">
      <c r="A54" s="4">
        <v>53</v>
      </c>
      <c r="B54" s="455"/>
      <c r="C54" s="456"/>
      <c r="D54" s="456"/>
      <c r="E54" s="456"/>
      <c r="F54" s="456"/>
      <c r="G54" s="456"/>
      <c r="H54" s="456"/>
      <c r="I54" s="456"/>
      <c r="J54" s="456"/>
      <c r="K54" s="456"/>
      <c r="L54" s="456"/>
      <c r="M54" s="456"/>
      <c r="N54" s="456"/>
      <c r="O54" s="456"/>
      <c r="P54" s="456"/>
      <c r="Q54" s="456"/>
      <c r="R54" s="456"/>
      <c r="S54" s="456"/>
      <c r="T54" s="456"/>
      <c r="U54" s="456"/>
      <c r="V54" s="456"/>
      <c r="W54" s="456"/>
      <c r="X54" s="456"/>
      <c r="Y54" s="456"/>
      <c r="Z54" s="456"/>
      <c r="AA54" s="456"/>
      <c r="AB54" s="456"/>
      <c r="AC54" s="456"/>
      <c r="AD54" s="456"/>
      <c r="AE54" s="456"/>
      <c r="AF54" s="456"/>
      <c r="AG54" s="456"/>
      <c r="AH54" s="456"/>
      <c r="AI54" s="456"/>
      <c r="AJ54" s="456"/>
      <c r="AK54" s="456"/>
      <c r="AL54" s="456"/>
      <c r="AM54" s="456"/>
      <c r="AN54" s="456"/>
      <c r="AO54" s="456"/>
      <c r="AP54" s="456"/>
      <c r="AQ54" s="456"/>
      <c r="AR54" s="456"/>
      <c r="AS54" s="456"/>
      <c r="AT54" s="456"/>
      <c r="AU54" s="456"/>
      <c r="AV54" s="456"/>
      <c r="AW54" s="456"/>
      <c r="AX54" s="456"/>
      <c r="AY54" s="456"/>
      <c r="AZ54" s="456"/>
      <c r="BA54" s="456"/>
      <c r="BB54" s="456"/>
      <c r="BC54" s="456"/>
      <c r="BD54" s="456"/>
      <c r="BE54" s="456"/>
      <c r="BF54" s="456"/>
      <c r="BG54" s="456"/>
      <c r="BH54" s="456"/>
      <c r="BI54" s="457"/>
      <c r="BJ54" s="87"/>
      <c r="BK54" s="88"/>
      <c r="BL54" s="88"/>
      <c r="BM54" s="88"/>
    </row>
    <row r="55" spans="1:166" ht="9" hidden="false" customHeight="1" x14ac:dyDescent="0.15">
      <c r="A55" s="4">
        <v>54</v>
      </c>
      <c r="B55" s="338"/>
      <c r="C55" s="458"/>
      <c r="D55" s="458"/>
      <c r="E55" s="458"/>
      <c r="F55" s="458"/>
      <c r="G55" s="458"/>
      <c r="H55" s="458"/>
      <c r="I55" s="458"/>
      <c r="J55" s="458"/>
      <c r="K55" s="458"/>
      <c r="L55" s="458"/>
      <c r="M55" s="458"/>
      <c r="N55" s="458"/>
      <c r="O55" s="458"/>
      <c r="P55" s="458"/>
      <c r="Q55" s="458"/>
      <c r="R55" s="458"/>
      <c r="S55" s="458"/>
      <c r="T55" s="458"/>
      <c r="U55" s="458"/>
      <c r="V55" s="458"/>
      <c r="W55" s="458"/>
      <c r="X55" s="458"/>
      <c r="Y55" s="458"/>
      <c r="Z55" s="458"/>
      <c r="AA55" s="458"/>
      <c r="AB55" s="458"/>
      <c r="AC55" s="458"/>
      <c r="AD55" s="458"/>
      <c r="AE55" s="458"/>
      <c r="AF55" s="458"/>
      <c r="AG55" s="458"/>
      <c r="AH55" s="458"/>
      <c r="AI55" s="458"/>
      <c r="AJ55" s="458"/>
      <c r="AK55" s="458"/>
      <c r="AL55" s="458"/>
      <c r="AM55" s="458"/>
      <c r="AN55" s="458"/>
      <c r="AO55" s="458"/>
      <c r="AP55" s="458"/>
      <c r="AQ55" s="458"/>
      <c r="AR55" s="458"/>
      <c r="AS55" s="458"/>
      <c r="AT55" s="458"/>
      <c r="AU55" s="458"/>
      <c r="AV55" s="458"/>
      <c r="AW55" s="458"/>
      <c r="AX55" s="458"/>
      <c r="AY55" s="458"/>
      <c r="AZ55" s="458"/>
      <c r="BA55" s="458"/>
      <c r="BB55" s="458"/>
      <c r="BC55" s="458"/>
      <c r="BD55" s="458"/>
      <c r="BE55" s="458"/>
      <c r="BF55" s="458"/>
      <c r="BG55" s="458"/>
      <c r="BH55" s="458"/>
      <c r="BI55" s="340"/>
      <c r="BJ55" s="87"/>
      <c r="BK55" s="88"/>
      <c r="BL55" s="88"/>
      <c r="BM55" s="88"/>
    </row>
    <row r="56" spans="1:166" ht="21" hidden="false" customHeight="1" thickBot="1" x14ac:dyDescent="0.2">
      <c r="A56" s="4">
        <v>55</v>
      </c>
      <c r="B56" s="341"/>
      <c r="C56" s="342"/>
      <c r="D56" s="342"/>
      <c r="E56" s="342"/>
      <c r="F56" s="342"/>
      <c r="G56" s="342"/>
      <c r="H56" s="342"/>
      <c r="I56" s="342"/>
      <c r="J56" s="342"/>
      <c r="K56" s="342"/>
      <c r="L56" s="342"/>
      <c r="M56" s="342"/>
      <c r="N56" s="342"/>
      <c r="O56" s="342"/>
      <c r="P56" s="342"/>
      <c r="Q56" s="342"/>
      <c r="R56" s="342"/>
      <c r="S56" s="342"/>
      <c r="T56" s="342"/>
      <c r="U56" s="342"/>
      <c r="V56" s="342"/>
      <c r="W56" s="342"/>
      <c r="X56" s="342"/>
      <c r="Y56" s="342"/>
      <c r="Z56" s="342"/>
      <c r="AA56" s="342"/>
      <c r="AB56" s="342"/>
      <c r="AC56" s="342"/>
      <c r="AD56" s="342"/>
      <c r="AE56" s="342"/>
      <c r="AF56" s="342"/>
      <c r="AG56" s="342"/>
      <c r="AH56" s="342"/>
      <c r="AI56" s="342"/>
      <c r="AJ56" s="342"/>
      <c r="AK56" s="342"/>
      <c r="AL56" s="342"/>
      <c r="AM56" s="342"/>
      <c r="AN56" s="342"/>
      <c r="AO56" s="342"/>
      <c r="AP56" s="342"/>
      <c r="AQ56" s="342"/>
      <c r="AR56" s="342"/>
      <c r="AS56" s="342"/>
      <c r="AT56" s="342"/>
      <c r="AU56" s="342"/>
      <c r="AV56" s="342"/>
      <c r="AW56" s="342"/>
      <c r="AX56" s="342"/>
      <c r="AY56" s="342"/>
      <c r="AZ56" s="342"/>
      <c r="BA56" s="342"/>
      <c r="BB56" s="342"/>
      <c r="BC56" s="342"/>
      <c r="BD56" s="342"/>
      <c r="BE56" s="342"/>
      <c r="BF56" s="342"/>
      <c r="BG56" s="342"/>
      <c r="BH56" s="342"/>
      <c r="BI56" s="343"/>
      <c r="BJ56" s="87"/>
      <c r="BK56" s="88"/>
      <c r="BL56" s="88"/>
      <c r="BM56" s="88"/>
    </row>
    <row r="57" spans="1:166" ht="13.5" hidden="1" customHeight="1" thickBot="1" x14ac:dyDescent="0.2">
      <c r="A57" s="4">
        <v>56</v>
      </c>
    </row>
    <row r="58" spans="1:166" ht="21" hidden="1" customHeight="1" x14ac:dyDescent="0.15">
      <c r="A58" s="4">
        <v>57</v>
      </c>
      <c r="B58" s="459" t="s">
        <v>149</v>
      </c>
      <c r="C58" s="460"/>
      <c r="D58" s="460"/>
      <c r="E58" s="460"/>
      <c r="F58" s="460"/>
      <c r="G58" s="460"/>
      <c r="H58" s="460"/>
      <c r="I58" s="460"/>
      <c r="J58" s="460"/>
      <c r="K58" s="460"/>
      <c r="L58" s="460"/>
      <c r="M58" s="460"/>
      <c r="N58" s="460"/>
      <c r="O58" s="460"/>
      <c r="P58" s="460"/>
      <c r="Q58" s="460"/>
      <c r="R58" s="460"/>
      <c r="S58" s="460"/>
      <c r="T58" s="460"/>
      <c r="U58" s="460"/>
      <c r="V58" s="460"/>
      <c r="W58" s="460"/>
      <c r="X58" s="460"/>
      <c r="Y58" s="460"/>
      <c r="Z58" s="460"/>
      <c r="AA58" s="460"/>
      <c r="AB58" s="460"/>
      <c r="AC58" s="460"/>
      <c r="AD58" s="460"/>
      <c r="AE58" s="460"/>
      <c r="AF58" s="460"/>
      <c r="AG58" s="460"/>
      <c r="AH58" s="460"/>
      <c r="AI58" s="460"/>
      <c r="AJ58" s="460"/>
      <c r="AK58" s="460"/>
      <c r="AL58" s="460"/>
      <c r="AM58" s="460"/>
      <c r="AN58" s="460"/>
      <c r="AO58" s="460"/>
      <c r="AP58" s="460"/>
      <c r="AQ58" s="460"/>
      <c r="AR58" s="460"/>
      <c r="AS58" s="460"/>
      <c r="AT58" s="460"/>
      <c r="AU58" s="460"/>
      <c r="AV58" s="460"/>
      <c r="AW58" s="460"/>
      <c r="AX58" s="460"/>
      <c r="AY58" s="460"/>
      <c r="AZ58" s="460"/>
      <c r="BA58" s="460"/>
      <c r="BB58" s="460"/>
      <c r="BC58" s="460"/>
      <c r="BD58" s="460"/>
      <c r="BE58" s="460"/>
      <c r="BF58" s="460"/>
      <c r="BG58" s="460"/>
      <c r="BH58" s="460"/>
      <c r="BI58" s="461"/>
    </row>
    <row r="59" spans="1:166" ht="21" hidden="1" customHeight="1" x14ac:dyDescent="0.15">
      <c r="A59" s="4">
        <v>58</v>
      </c>
      <c r="B59" s="462"/>
      <c r="C59" s="463"/>
      <c r="D59" s="463"/>
      <c r="E59" s="463"/>
      <c r="F59" s="463"/>
      <c r="G59" s="463"/>
      <c r="H59" s="463"/>
      <c r="I59" s="463"/>
      <c r="J59" s="463"/>
      <c r="K59" s="463"/>
      <c r="L59" s="463"/>
      <c r="M59" s="463"/>
      <c r="N59" s="463"/>
      <c r="O59" s="463"/>
      <c r="P59" s="463"/>
      <c r="Q59" s="463"/>
      <c r="R59" s="463"/>
      <c r="S59" s="463"/>
      <c r="T59" s="463"/>
      <c r="U59" s="463"/>
      <c r="V59" s="463"/>
      <c r="W59" s="463"/>
      <c r="X59" s="463"/>
      <c r="Y59" s="463"/>
      <c r="Z59" s="463"/>
      <c r="AA59" s="463"/>
      <c r="AB59" s="463"/>
      <c r="AC59" s="463"/>
      <c r="AD59" s="463"/>
      <c r="AE59" s="463"/>
      <c r="AF59" s="463"/>
      <c r="AG59" s="463"/>
      <c r="AH59" s="463"/>
      <c r="AI59" s="463"/>
      <c r="AJ59" s="463"/>
      <c r="AK59" s="463"/>
      <c r="AL59" s="463"/>
      <c r="AM59" s="463"/>
      <c r="AN59" s="463"/>
      <c r="AO59" s="463"/>
      <c r="AP59" s="463"/>
      <c r="AQ59" s="463"/>
      <c r="AR59" s="463"/>
      <c r="AS59" s="463"/>
      <c r="AT59" s="463"/>
      <c r="AU59" s="463"/>
      <c r="AV59" s="463"/>
      <c r="AW59" s="463"/>
      <c r="AX59" s="463"/>
      <c r="AY59" s="463"/>
      <c r="AZ59" s="463"/>
      <c r="BA59" s="463"/>
      <c r="BB59" s="463"/>
      <c r="BC59" s="463"/>
      <c r="BD59" s="463"/>
      <c r="BE59" s="463"/>
      <c r="BF59" s="463"/>
      <c r="BG59" s="463"/>
      <c r="BH59" s="463"/>
      <c r="BI59" s="464"/>
    </row>
    <row r="60" spans="1:166" ht="21" hidden="1" customHeight="1" x14ac:dyDescent="0.15">
      <c r="A60" s="4">
        <v>59</v>
      </c>
      <c r="B60" s="271"/>
      <c r="C60" s="465"/>
      <c r="D60" s="465"/>
      <c r="E60" s="465"/>
      <c r="F60" s="465"/>
      <c r="G60" s="465"/>
      <c r="H60" s="465"/>
      <c r="I60" s="465"/>
      <c r="J60" s="465"/>
      <c r="K60" s="465"/>
      <c r="L60" s="465"/>
      <c r="M60" s="465"/>
      <c r="N60" s="465"/>
      <c r="O60" s="465"/>
      <c r="P60" s="465"/>
      <c r="Q60" s="465"/>
      <c r="R60" s="465"/>
      <c r="S60" s="465"/>
      <c r="T60" s="465"/>
      <c r="U60" s="465"/>
      <c r="V60" s="465"/>
      <c r="W60" s="465"/>
      <c r="X60" s="465"/>
      <c r="Y60" s="465"/>
      <c r="Z60" s="465"/>
      <c r="AA60" s="465"/>
      <c r="AB60" s="465"/>
      <c r="AC60" s="465"/>
      <c r="AD60" s="465"/>
      <c r="AE60" s="465"/>
      <c r="AF60" s="465"/>
      <c r="AG60" s="465"/>
      <c r="AH60" s="465"/>
      <c r="AI60" s="465"/>
      <c r="AJ60" s="465"/>
      <c r="AK60" s="465"/>
      <c r="AL60" s="465"/>
      <c r="AM60" s="465"/>
      <c r="AN60" s="465"/>
      <c r="AO60" s="465"/>
      <c r="AP60" s="465"/>
      <c r="AQ60" s="465"/>
      <c r="AR60" s="465"/>
      <c r="AS60" s="465"/>
      <c r="AT60" s="465"/>
      <c r="AU60" s="465"/>
      <c r="AV60" s="465"/>
      <c r="AW60" s="465"/>
      <c r="AX60" s="465"/>
      <c r="AY60" s="465"/>
      <c r="AZ60" s="465"/>
      <c r="BA60" s="465"/>
      <c r="BB60" s="465"/>
      <c r="BC60" s="465"/>
      <c r="BD60" s="465"/>
      <c r="BE60" s="465"/>
      <c r="BF60" s="465"/>
      <c r="BG60" s="465"/>
      <c r="BH60" s="465"/>
      <c r="BI60" s="273"/>
    </row>
    <row r="61" spans="1:166" ht="21" hidden="1" customHeight="1" thickBot="1" x14ac:dyDescent="0.2">
      <c r="A61" s="4">
        <v>60</v>
      </c>
      <c r="B61" s="274"/>
      <c r="C61" s="275"/>
      <c r="D61" s="275"/>
      <c r="E61" s="275"/>
      <c r="F61" s="275"/>
      <c r="G61" s="275"/>
      <c r="H61" s="275"/>
      <c r="I61" s="275"/>
      <c r="J61" s="275"/>
      <c r="K61" s="275"/>
      <c r="L61" s="275"/>
      <c r="M61" s="275"/>
      <c r="N61" s="275"/>
      <c r="O61" s="275"/>
      <c r="P61" s="275"/>
      <c r="Q61" s="275"/>
      <c r="R61" s="275"/>
      <c r="S61" s="275"/>
      <c r="T61" s="275"/>
      <c r="U61" s="275"/>
      <c r="V61" s="275"/>
      <c r="W61" s="275"/>
      <c r="X61" s="275"/>
      <c r="Y61" s="275"/>
      <c r="Z61" s="275"/>
      <c r="AA61" s="275"/>
      <c r="AB61" s="275"/>
      <c r="AC61" s="275"/>
      <c r="AD61" s="275"/>
      <c r="AE61" s="275"/>
      <c r="AF61" s="275"/>
      <c r="AG61" s="275"/>
      <c r="AH61" s="275"/>
      <c r="AI61" s="275"/>
      <c r="AJ61" s="275"/>
      <c r="AK61" s="275"/>
      <c r="AL61" s="275"/>
      <c r="AM61" s="275"/>
      <c r="AN61" s="275"/>
      <c r="AO61" s="275"/>
      <c r="AP61" s="275"/>
      <c r="AQ61" s="275"/>
      <c r="AR61" s="275"/>
      <c r="AS61" s="275"/>
      <c r="AT61" s="275"/>
      <c r="AU61" s="275"/>
      <c r="AV61" s="275"/>
      <c r="AW61" s="275"/>
      <c r="AX61" s="275"/>
      <c r="AY61" s="275"/>
      <c r="AZ61" s="275"/>
      <c r="BA61" s="275"/>
      <c r="BB61" s="275"/>
      <c r="BC61" s="275"/>
      <c r="BD61" s="275"/>
      <c r="BE61" s="275"/>
      <c r="BF61" s="275"/>
      <c r="BG61" s="275"/>
      <c r="BH61" s="275"/>
      <c r="BI61" s="276"/>
    </row>
    <row r="62" spans="1:166" ht="18.75" hidden="1" customHeight="1" thickBot="1" x14ac:dyDescent="0.2">
      <c r="A62" s="4">
        <v>61</v>
      </c>
      <c r="B62" s="89"/>
      <c r="C62" s="89"/>
      <c r="D62" s="89"/>
      <c r="E62" s="89"/>
      <c r="F62" s="89"/>
      <c r="G62" s="89"/>
      <c r="H62" s="89"/>
      <c r="I62" s="89"/>
      <c r="J62" s="89"/>
      <c r="K62" s="89"/>
      <c r="L62" s="89"/>
      <c r="M62" s="89"/>
      <c r="N62" s="89"/>
      <c r="O62" s="89"/>
      <c r="P62" s="89"/>
      <c r="Q62" s="89"/>
      <c r="R62" s="89"/>
      <c r="S62" s="89"/>
      <c r="T62" s="89"/>
      <c r="U62" s="89"/>
      <c r="V62" s="89"/>
      <c r="W62" s="89"/>
      <c r="X62" s="89"/>
      <c r="Y62" s="89"/>
      <c r="Z62" s="89"/>
      <c r="AA62" s="89"/>
      <c r="AB62" s="89"/>
      <c r="AC62" s="89"/>
      <c r="AD62" s="89"/>
      <c r="AE62" s="89"/>
      <c r="AF62" s="89"/>
      <c r="AG62" s="89"/>
      <c r="AH62" s="89"/>
      <c r="AI62" s="89"/>
      <c r="AJ62" s="89"/>
      <c r="AK62" s="89"/>
      <c r="AL62" s="89"/>
      <c r="AM62" s="89"/>
      <c r="AN62" s="89"/>
      <c r="AO62" s="89"/>
      <c r="AP62" s="89"/>
      <c r="AQ62" s="89"/>
      <c r="AR62" s="89"/>
      <c r="AS62" s="89"/>
      <c r="AT62" s="89"/>
      <c r="AU62" s="89"/>
      <c r="AV62" s="89"/>
      <c r="AW62" s="89"/>
      <c r="AX62" s="89"/>
      <c r="AY62" s="89"/>
      <c r="AZ62" s="89"/>
      <c r="BA62" s="89"/>
      <c r="BB62" s="89"/>
      <c r="BC62" s="89"/>
      <c r="BD62" s="89"/>
      <c r="BE62" s="89"/>
      <c r="BF62" s="89"/>
      <c r="BG62" s="89"/>
      <c r="BH62" s="89"/>
      <c r="BI62" s="89"/>
      <c r="BJ62" s="89"/>
      <c r="BK62" s="89"/>
      <c r="BL62" s="89"/>
      <c r="BM62" s="89"/>
      <c r="BN62" s="89"/>
      <c r="BO62" s="89"/>
      <c r="BP62" s="89"/>
      <c r="BQ62" s="89"/>
      <c r="BR62" s="89"/>
    </row>
    <row r="63" spans="1:166" ht="21" hidden="1" customHeight="1" x14ac:dyDescent="0.15">
      <c r="A63" s="4">
        <v>62</v>
      </c>
      <c r="B63" s="468" t="s">
        <v>150</v>
      </c>
      <c r="C63" s="469"/>
      <c r="D63" s="469"/>
      <c r="E63" s="469"/>
      <c r="F63" s="469"/>
      <c r="G63" s="469"/>
      <c r="H63" s="469"/>
      <c r="I63" s="469"/>
      <c r="J63" s="469"/>
      <c r="K63" s="469"/>
      <c r="L63" s="469"/>
      <c r="M63" s="469"/>
      <c r="N63" s="469"/>
      <c r="O63" s="469"/>
      <c r="P63" s="469"/>
      <c r="Q63" s="469"/>
      <c r="R63" s="469"/>
      <c r="S63" s="469"/>
      <c r="T63" s="469"/>
      <c r="U63" s="469"/>
      <c r="V63" s="470"/>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row>
    <row r="64" spans="1:166" ht="21" hidden="1" customHeight="1" x14ac:dyDescent="0.15">
      <c r="A64" s="4">
        <v>63</v>
      </c>
      <c r="B64" s="90" t="s">
        <v>151</v>
      </c>
      <c r="C64" s="320" t="s">
        <v>152</v>
      </c>
      <c r="D64" s="398"/>
      <c r="E64" s="315" t="s">
        <v>153</v>
      </c>
      <c r="F64" s="316"/>
      <c r="G64" s="320" t="s">
        <v>154</v>
      </c>
      <c r="H64" s="321"/>
      <c r="I64" s="322"/>
      <c r="J64" s="91" t="s">
        <v>155</v>
      </c>
      <c r="K64" s="450" t="s">
        <v>152</v>
      </c>
      <c r="L64" s="321"/>
      <c r="M64" s="321"/>
      <c r="N64" s="471"/>
      <c r="O64" s="399" t="s">
        <v>153</v>
      </c>
      <c r="P64" s="400"/>
      <c r="Q64" s="400"/>
      <c r="R64" s="401"/>
      <c r="S64" s="450" t="s">
        <v>154</v>
      </c>
      <c r="T64" s="321"/>
      <c r="U64" s="321"/>
      <c r="V64" s="451"/>
      <c r="W64" s="89"/>
      <c r="X64" s="89"/>
      <c r="Y64" s="89"/>
      <c r="Z64" s="89"/>
      <c r="AA64" s="89"/>
      <c r="AB64" s="89"/>
      <c r="AC64" s="89"/>
      <c r="AD64" s="89"/>
      <c r="AE64" s="89"/>
      <c r="AF64" s="89"/>
      <c r="AG64" s="89"/>
      <c r="AH64" s="89"/>
      <c r="AI64" s="89"/>
      <c r="AJ64" s="89"/>
      <c r="AK64" s="89"/>
      <c r="AL64" s="89"/>
      <c r="AM64" s="89"/>
      <c r="AN64" s="89"/>
      <c r="AO64" s="89"/>
      <c r="AP64" s="89"/>
      <c r="AQ64" s="89"/>
      <c r="AR64" s="89"/>
      <c r="AS64" s="89"/>
      <c r="AT64" s="89"/>
      <c r="AU64" s="89"/>
      <c r="AV64" s="89"/>
      <c r="AW64" s="89"/>
      <c r="AX64" s="89"/>
      <c r="AY64" s="89"/>
      <c r="AZ64" s="89"/>
      <c r="BA64" s="89"/>
      <c r="BB64" s="89"/>
      <c r="BC64" s="89"/>
      <c r="BD64" s="89"/>
      <c r="BE64" s="89"/>
      <c r="BF64" s="89"/>
      <c r="BG64" s="89"/>
      <c r="BH64" s="89"/>
      <c r="BI64" s="89"/>
      <c r="BJ64" s="89"/>
      <c r="BK64" s="89"/>
      <c r="BL64" s="89"/>
      <c r="BM64" s="89"/>
      <c r="BN64" s="89"/>
      <c r="BO64" s="89"/>
      <c r="BP64" s="89"/>
      <c r="BQ64" s="89"/>
      <c r="BR64" s="89"/>
    </row>
    <row r="65" spans="1:70" ht="21" hidden="1" customHeight="1" x14ac:dyDescent="0.15">
      <c r="A65" s="4">
        <v>64</v>
      </c>
      <c r="B65" s="92" t="s">
        <v>156</v>
      </c>
      <c r="C65" s="264"/>
      <c r="D65" s="265"/>
      <c r="E65" s="266"/>
      <c r="F65" s="267"/>
      <c r="G65" s="264"/>
      <c r="H65" s="330"/>
      <c r="I65" s="467"/>
      <c r="J65" s="93" t="s">
        <v>156</v>
      </c>
      <c r="K65" s="329"/>
      <c r="L65" s="330"/>
      <c r="M65" s="330"/>
      <c r="N65" s="578"/>
      <c r="O65" s="514"/>
      <c r="P65" s="515"/>
      <c r="Q65" s="515"/>
      <c r="R65" s="516"/>
      <c r="S65" s="329"/>
      <c r="T65" s="330"/>
      <c r="U65" s="330"/>
      <c r="V65" s="331"/>
      <c r="W65" s="89"/>
      <c r="X65" s="89"/>
      <c r="Y65" s="89"/>
      <c r="Z65" s="89"/>
      <c r="AA65" s="89"/>
      <c r="AB65" s="89"/>
      <c r="AC65" s="89"/>
      <c r="AD65" s="89"/>
      <c r="AE65" s="89"/>
      <c r="AF65" s="89"/>
      <c r="AG65" s="89"/>
      <c r="AH65" s="89"/>
      <c r="AI65" s="89"/>
      <c r="AJ65" s="89"/>
      <c r="AK65" s="89"/>
      <c r="AL65" s="89"/>
      <c r="AM65" s="89"/>
      <c r="AN65" s="89"/>
      <c r="AO65" s="89"/>
      <c r="AP65" s="89"/>
      <c r="AQ65" s="89"/>
      <c r="AR65" s="89"/>
      <c r="AS65" s="89"/>
      <c r="AT65" s="89"/>
      <c r="AU65" s="89"/>
      <c r="AV65" s="89"/>
      <c r="AW65" s="89"/>
      <c r="AX65" s="89"/>
      <c r="AY65" s="89"/>
      <c r="AZ65" s="89"/>
      <c r="BA65" s="89"/>
      <c r="BB65" s="89"/>
      <c r="BC65" s="89"/>
      <c r="BD65" s="89"/>
      <c r="BE65" s="89"/>
      <c r="BF65" s="89"/>
      <c r="BG65" s="89"/>
      <c r="BH65" s="89"/>
      <c r="BI65" s="89"/>
      <c r="BJ65" s="89"/>
      <c r="BK65" s="89"/>
      <c r="BL65" s="89"/>
      <c r="BM65" s="89"/>
      <c r="BN65" s="89"/>
      <c r="BO65" s="89"/>
      <c r="BP65" s="89"/>
      <c r="BQ65" s="89"/>
      <c r="BR65" s="89"/>
    </row>
    <row r="66" spans="1:70" ht="21" hidden="1" customHeight="1" thickBot="1" x14ac:dyDescent="0.2">
      <c r="A66" s="4">
        <v>65</v>
      </c>
      <c r="B66" s="94" t="s">
        <v>157</v>
      </c>
      <c r="C66" s="363"/>
      <c r="D66" s="364"/>
      <c r="E66" s="309"/>
      <c r="F66" s="310"/>
      <c r="G66" s="363"/>
      <c r="H66" s="327"/>
      <c r="I66" s="466"/>
      <c r="J66" s="95" t="s">
        <v>157</v>
      </c>
      <c r="K66" s="326"/>
      <c r="L66" s="327"/>
      <c r="M66" s="327"/>
      <c r="N66" s="328"/>
      <c r="O66" s="323"/>
      <c r="P66" s="324"/>
      <c r="Q66" s="324"/>
      <c r="R66" s="325"/>
      <c r="S66" s="326"/>
      <c r="T66" s="327"/>
      <c r="U66" s="327"/>
      <c r="V66" s="577"/>
      <c r="W66" s="89"/>
      <c r="X66" s="89"/>
      <c r="Y66" s="89"/>
      <c r="Z66" s="89"/>
      <c r="AA66" s="89"/>
      <c r="AB66" s="89"/>
      <c r="AC66" s="89"/>
      <c r="AD66" s="89"/>
      <c r="AE66" s="89"/>
      <c r="AF66" s="89"/>
      <c r="AG66" s="89"/>
      <c r="AH66" s="89"/>
      <c r="AI66" s="89"/>
      <c r="AJ66" s="89"/>
      <c r="AK66" s="89"/>
      <c r="AL66" s="89"/>
      <c r="AM66" s="89"/>
      <c r="AN66" s="89"/>
      <c r="AO66" s="89"/>
      <c r="AP66" s="89"/>
      <c r="AQ66" s="89"/>
      <c r="AR66" s="89"/>
      <c r="AS66" s="89"/>
      <c r="AT66" s="89"/>
      <c r="AU66" s="89"/>
      <c r="AV66" s="89"/>
      <c r="AW66" s="89"/>
      <c r="AX66" s="89"/>
      <c r="AY66" s="89"/>
      <c r="AZ66" s="89"/>
      <c r="BA66" s="89"/>
      <c r="BB66" s="89"/>
      <c r="BC66" s="89"/>
      <c r="BD66" s="89"/>
      <c r="BE66" s="89"/>
      <c r="BF66" s="89"/>
      <c r="BG66" s="89"/>
      <c r="BH66" s="89"/>
      <c r="BI66" s="89"/>
      <c r="BJ66" s="89"/>
      <c r="BK66" s="89"/>
      <c r="BL66" s="89"/>
      <c r="BM66" s="89"/>
      <c r="BN66" s="89"/>
      <c r="BO66" s="89"/>
      <c r="BP66" s="89"/>
      <c r="BQ66" s="89"/>
      <c r="BR66" s="89"/>
    </row>
    <row r="67" spans="1:70" ht="21" hidden="1" customHeight="1" thickBot="1" x14ac:dyDescent="0.2">
      <c r="A67" s="4">
        <v>66</v>
      </c>
      <c r="B67" s="89"/>
      <c r="C67" s="89"/>
      <c r="D67" s="89"/>
      <c r="E67" s="89"/>
      <c r="F67" s="89"/>
      <c r="G67" s="89"/>
      <c r="H67" s="89"/>
      <c r="I67" s="89"/>
      <c r="J67" s="89"/>
      <c r="K67" s="89"/>
      <c r="L67" s="89"/>
      <c r="M67" s="89"/>
      <c r="N67" s="89"/>
      <c r="O67" s="89"/>
      <c r="P67" s="89"/>
      <c r="Q67" s="89"/>
      <c r="R67" s="89"/>
      <c r="S67" s="89"/>
      <c r="T67" s="89"/>
      <c r="U67" s="89"/>
      <c r="V67" s="89"/>
      <c r="W67" s="89"/>
      <c r="X67" s="89"/>
      <c r="Y67" s="89"/>
      <c r="Z67" s="89"/>
      <c r="AA67" s="89"/>
      <c r="AB67" s="89"/>
      <c r="AC67" s="89"/>
      <c r="AD67" s="89"/>
      <c r="AE67" s="89"/>
      <c r="AF67" s="89"/>
      <c r="AG67" s="89"/>
      <c r="AH67" s="89"/>
      <c r="AI67" s="89"/>
      <c r="AJ67" s="89"/>
      <c r="AK67" s="89"/>
      <c r="AL67" s="89"/>
      <c r="AM67" s="89"/>
      <c r="AN67" s="89"/>
      <c r="AO67" s="89"/>
      <c r="AP67" s="89"/>
      <c r="AQ67" s="89"/>
      <c r="AR67" s="89"/>
      <c r="AS67" s="89"/>
      <c r="AT67" s="89"/>
      <c r="AU67" s="89"/>
      <c r="AV67" s="89"/>
      <c r="AW67" s="89"/>
      <c r="AX67" s="89"/>
      <c r="AY67" s="89"/>
      <c r="AZ67" s="89"/>
      <c r="BA67" s="89"/>
      <c r="BB67" s="89"/>
      <c r="BC67" s="89"/>
      <c r="BD67" s="89"/>
      <c r="BE67" s="89"/>
      <c r="BF67" s="89"/>
      <c r="BG67" s="89"/>
      <c r="BH67" s="89"/>
      <c r="BI67" s="89"/>
      <c r="BJ67" s="89"/>
      <c r="BK67" s="89"/>
      <c r="BL67" s="89"/>
      <c r="BM67" s="89"/>
      <c r="BN67" s="89"/>
      <c r="BO67" s="89"/>
      <c r="BP67" s="89"/>
      <c r="BQ67" s="89"/>
      <c r="BR67" s="89"/>
    </row>
    <row r="68" spans="1:70" ht="21" hidden="1" customHeight="1" x14ac:dyDescent="0.15">
      <c r="A68" s="4">
        <v>67</v>
      </c>
      <c r="B68" s="96" t="s">
        <v>158</v>
      </c>
      <c r="C68" s="97"/>
      <c r="D68" s="98"/>
      <c r="E68" s="89"/>
      <c r="F68" s="89"/>
      <c r="G68" s="89"/>
      <c r="H68" s="89"/>
      <c r="I68" s="89"/>
      <c r="J68" s="89"/>
      <c r="K68" s="89"/>
      <c r="L68" s="89"/>
      <c r="M68" s="89"/>
      <c r="N68" s="89"/>
      <c r="O68" s="89"/>
      <c r="P68" s="89"/>
      <c r="Q68" s="89"/>
      <c r="R68" s="89"/>
      <c r="S68" s="89"/>
      <c r="T68" s="89"/>
      <c r="U68" s="89"/>
      <c r="V68" s="89"/>
      <c r="W68" s="89"/>
      <c r="X68" s="89"/>
      <c r="Y68" s="89"/>
      <c r="Z68" s="89"/>
      <c r="AA68" s="89"/>
      <c r="AB68" s="89"/>
      <c r="AC68" s="89"/>
      <c r="AD68" s="89"/>
      <c r="AE68" s="89"/>
      <c r="AF68" s="89"/>
      <c r="AG68" s="89"/>
      <c r="AH68" s="89"/>
      <c r="AI68" s="89"/>
      <c r="AJ68" s="89"/>
      <c r="AK68" s="89"/>
      <c r="AL68" s="89"/>
      <c r="AM68" s="89"/>
      <c r="AN68" s="89"/>
      <c r="AO68" s="89"/>
      <c r="AP68" s="89"/>
      <c r="AQ68" s="89"/>
      <c r="AR68" s="89"/>
      <c r="AS68" s="89"/>
      <c r="AT68" s="89"/>
      <c r="AU68" s="89"/>
      <c r="AV68" s="89"/>
      <c r="AW68" s="89"/>
      <c r="AX68" s="89"/>
      <c r="AY68" s="89"/>
      <c r="AZ68" s="89"/>
      <c r="BA68" s="89"/>
      <c r="BB68" s="89"/>
      <c r="BC68" s="89"/>
      <c r="BD68" s="89"/>
      <c r="BE68" s="89"/>
      <c r="BF68" s="89"/>
      <c r="BG68" s="89"/>
      <c r="BH68" s="89"/>
      <c r="BI68" s="89"/>
      <c r="BJ68" s="89"/>
      <c r="BK68" s="89"/>
      <c r="BL68" s="89"/>
      <c r="BM68" s="89"/>
      <c r="BN68" s="89"/>
      <c r="BO68" s="89"/>
      <c r="BP68" s="89"/>
      <c r="BQ68" s="89"/>
      <c r="BR68" s="89"/>
    </row>
    <row r="69" spans="1:70" ht="24" hidden="1" customHeight="1" thickBot="1" x14ac:dyDescent="0.2">
      <c r="A69" s="4">
        <v>68</v>
      </c>
      <c r="B69" s="598" t="s">
        <v>147</v>
      </c>
      <c r="C69" s="599"/>
      <c r="D69" s="600"/>
      <c r="E69" s="89"/>
      <c r="F69" s="89"/>
      <c r="G69" s="89"/>
      <c r="H69" s="89"/>
      <c r="I69" s="89"/>
      <c r="J69" s="89"/>
      <c r="K69" s="89"/>
      <c r="L69" s="89"/>
      <c r="M69" s="89"/>
      <c r="N69" s="89"/>
      <c r="O69" s="89"/>
      <c r="P69" s="89"/>
      <c r="Q69" s="89"/>
      <c r="R69" s="89"/>
      <c r="S69" s="89"/>
      <c r="T69" s="89"/>
      <c r="U69" s="89"/>
      <c r="V69" s="89"/>
      <c r="W69" s="89"/>
      <c r="X69" s="89"/>
      <c r="Y69" s="89"/>
      <c r="Z69" s="89"/>
      <c r="AA69" s="89"/>
      <c r="AB69" s="89"/>
      <c r="AC69" s="89"/>
      <c r="AD69" s="89"/>
      <c r="AE69" s="89"/>
      <c r="AF69" s="89"/>
      <c r="AG69" s="89"/>
      <c r="AH69" s="89"/>
      <c r="AI69" s="89"/>
      <c r="AJ69" s="89"/>
      <c r="AK69" s="89"/>
      <c r="AL69" s="89"/>
      <c r="AM69" s="89"/>
      <c r="AN69" s="89"/>
      <c r="AO69" s="89"/>
      <c r="AP69" s="89"/>
      <c r="AQ69" s="89"/>
      <c r="AR69" s="89"/>
      <c r="AS69" s="89"/>
      <c r="AT69" s="89"/>
      <c r="AU69" s="89"/>
      <c r="AV69" s="89"/>
      <c r="AW69" s="89"/>
      <c r="AX69" s="89"/>
      <c r="AY69" s="89"/>
      <c r="AZ69" s="89"/>
      <c r="BA69" s="89"/>
      <c r="BB69" s="89"/>
      <c r="BC69" s="89"/>
      <c r="BD69" s="89"/>
      <c r="BE69" s="89"/>
      <c r="BF69" s="89"/>
      <c r="BG69" s="89"/>
      <c r="BH69" s="89"/>
      <c r="BI69" s="89"/>
      <c r="BJ69" s="89"/>
      <c r="BK69" s="89"/>
      <c r="BL69" s="89"/>
      <c r="BM69" s="89"/>
      <c r="BN69" s="89"/>
      <c r="BO69" s="89"/>
      <c r="BP69" s="89"/>
      <c r="BQ69" s="89"/>
      <c r="BR69" s="89"/>
    </row>
    <row r="70" spans="1:70" ht="21" hidden="1" customHeight="1" thickBot="1" x14ac:dyDescent="0.2">
      <c r="A70" s="4">
        <v>69</v>
      </c>
      <c r="B70" s="89"/>
      <c r="C70" s="89"/>
      <c r="D70" s="89"/>
      <c r="E70" s="89"/>
      <c r="F70" s="89"/>
      <c r="G70" s="89"/>
      <c r="H70" s="89"/>
      <c r="I70" s="89"/>
      <c r="J70" s="89"/>
      <c r="K70" s="89"/>
      <c r="L70" s="89"/>
      <c r="M70" s="89"/>
      <c r="N70" s="89"/>
      <c r="O70" s="89"/>
      <c r="P70" s="89"/>
      <c r="Q70" s="89"/>
      <c r="R70" s="89"/>
      <c r="S70" s="89"/>
      <c r="T70" s="89"/>
      <c r="U70" s="89"/>
      <c r="V70" s="89"/>
      <c r="W70" s="89"/>
      <c r="X70" s="89"/>
      <c r="Y70" s="89"/>
      <c r="Z70" s="89"/>
      <c r="AA70" s="89"/>
      <c r="AB70" s="89"/>
      <c r="AC70" s="89"/>
      <c r="AD70" s="89"/>
      <c r="AE70" s="89"/>
      <c r="AF70" s="89"/>
      <c r="AG70" s="89"/>
      <c r="AH70" s="89"/>
      <c r="AI70" s="89"/>
      <c r="AJ70" s="89"/>
      <c r="AK70" s="89"/>
      <c r="AL70" s="89"/>
      <c r="AM70" s="89"/>
      <c r="AN70" s="89"/>
      <c r="AO70" s="89"/>
      <c r="AP70" s="89"/>
      <c r="AQ70" s="89"/>
      <c r="AR70" s="89"/>
      <c r="AS70" s="89"/>
      <c r="AT70" s="89"/>
      <c r="AU70" s="89"/>
      <c r="AV70" s="89"/>
      <c r="AW70" s="89"/>
      <c r="AX70" s="89"/>
      <c r="AY70" s="89"/>
      <c r="AZ70" s="89"/>
      <c r="BA70" s="89"/>
      <c r="BB70" s="89"/>
      <c r="BC70" s="89"/>
      <c r="BD70" s="89"/>
      <c r="BE70" s="89"/>
      <c r="BF70" s="89"/>
      <c r="BG70" s="89"/>
      <c r="BH70" s="89"/>
      <c r="BI70" s="89"/>
      <c r="BJ70" s="89"/>
      <c r="BK70" s="89"/>
      <c r="BL70" s="89"/>
      <c r="BM70" s="89"/>
      <c r="BN70" s="89"/>
      <c r="BO70" s="89"/>
      <c r="BP70" s="89"/>
      <c r="BQ70" s="89"/>
      <c r="BR70" s="89"/>
    </row>
    <row r="71" spans="1:70" ht="24.75" hidden="1" customHeight="1" x14ac:dyDescent="0.15">
      <c r="A71" s="4">
        <v>70</v>
      </c>
      <c r="B71" s="99" t="s">
        <v>159</v>
      </c>
      <c r="C71" s="100"/>
      <c r="D71" s="100"/>
      <c r="E71" s="585"/>
      <c r="F71" s="586"/>
      <c r="G71" s="89"/>
      <c r="H71" s="89"/>
      <c r="I71" s="89"/>
      <c r="J71" s="89"/>
      <c r="K71" s="89"/>
      <c r="L71" s="89"/>
      <c r="M71" s="89"/>
      <c r="N71" s="89"/>
      <c r="O71" s="89"/>
      <c r="P71" s="89"/>
      <c r="Q71" s="89"/>
      <c r="R71" s="89"/>
      <c r="S71" s="89"/>
      <c r="T71" s="89"/>
      <c r="U71" s="89"/>
      <c r="V71" s="89"/>
      <c r="W71" s="89"/>
      <c r="X71" s="89"/>
      <c r="Y71" s="89"/>
      <c r="Z71" s="89"/>
      <c r="AA71" s="89"/>
      <c r="AB71" s="89"/>
      <c r="AC71" s="89"/>
      <c r="AD71" s="89"/>
      <c r="AE71" s="89"/>
      <c r="AF71" s="89"/>
      <c r="AG71" s="89"/>
      <c r="AH71" s="89"/>
      <c r="AI71" s="89"/>
      <c r="AJ71" s="89"/>
      <c r="AK71" s="89"/>
      <c r="AL71" s="89"/>
      <c r="AM71" s="89"/>
      <c r="AN71" s="89"/>
      <c r="AO71" s="89"/>
      <c r="AP71" s="89"/>
      <c r="AQ71" s="89"/>
      <c r="AR71" s="89"/>
      <c r="AS71" s="89"/>
      <c r="AT71" s="89"/>
      <c r="AU71" s="89"/>
      <c r="AV71" s="89"/>
      <c r="AW71" s="89"/>
      <c r="AX71" s="89"/>
      <c r="AY71" s="89"/>
      <c r="AZ71" s="89"/>
      <c r="BA71" s="89"/>
      <c r="BB71" s="89"/>
      <c r="BC71" s="89"/>
      <c r="BD71" s="89"/>
      <c r="BE71" s="89"/>
      <c r="BF71" s="89"/>
      <c r="BG71" s="89"/>
      <c r="BH71" s="89"/>
      <c r="BI71" s="89"/>
      <c r="BJ71" s="89"/>
      <c r="BK71" s="89"/>
      <c r="BL71" s="89"/>
      <c r="BM71" s="89"/>
      <c r="BN71" s="89"/>
      <c r="BO71" s="89"/>
      <c r="BP71" s="89"/>
      <c r="BQ71" s="89"/>
      <c r="BR71" s="89"/>
    </row>
    <row r="72" spans="1:70" ht="18" hidden="1" customHeight="1" x14ac:dyDescent="0.15">
      <c r="A72" s="4">
        <v>71</v>
      </c>
      <c r="B72" s="587" t="s">
        <v>160</v>
      </c>
      <c r="C72" s="588"/>
      <c r="D72" s="589"/>
      <c r="E72" s="573"/>
      <c r="F72" s="574"/>
      <c r="G72" s="89"/>
      <c r="H72" s="89"/>
      <c r="I72" s="89"/>
      <c r="J72" s="89"/>
      <c r="K72" s="89"/>
      <c r="L72" s="89"/>
      <c r="M72" s="89"/>
      <c r="N72" s="89"/>
      <c r="O72" s="89"/>
      <c r="P72" s="89"/>
      <c r="Q72" s="89"/>
      <c r="R72" s="89"/>
      <c r="S72" s="89"/>
      <c r="T72" s="89"/>
      <c r="U72" s="89"/>
      <c r="V72" s="89"/>
      <c r="W72" s="89"/>
      <c r="X72" s="89"/>
      <c r="Y72" s="89"/>
      <c r="Z72" s="89"/>
      <c r="AA72" s="89"/>
      <c r="AB72" s="89"/>
      <c r="AC72" s="89"/>
      <c r="AD72" s="89"/>
      <c r="AE72" s="89"/>
      <c r="AF72" s="89"/>
      <c r="AG72" s="89"/>
      <c r="AH72" s="89"/>
      <c r="AI72" s="89"/>
      <c r="AJ72" s="89"/>
      <c r="AK72" s="89"/>
      <c r="AL72" s="89"/>
      <c r="AM72" s="89"/>
      <c r="AN72" s="89"/>
      <c r="AO72" s="89"/>
      <c r="AP72" s="89"/>
      <c r="AQ72" s="89"/>
      <c r="AR72" s="89"/>
      <c r="AS72" s="89"/>
      <c r="AT72" s="89"/>
      <c r="AU72" s="89"/>
      <c r="AV72" s="89"/>
      <c r="AW72" s="89"/>
      <c r="AX72" s="89"/>
      <c r="AY72" s="89"/>
      <c r="AZ72" s="89"/>
      <c r="BA72" s="89"/>
      <c r="BB72" s="89"/>
      <c r="BC72" s="89"/>
      <c r="BD72" s="89"/>
      <c r="BE72" s="89"/>
      <c r="BF72" s="89"/>
      <c r="BG72" s="89"/>
      <c r="BH72" s="89"/>
      <c r="BI72" s="89"/>
      <c r="BJ72" s="89"/>
      <c r="BK72" s="89"/>
      <c r="BL72" s="89"/>
      <c r="BM72" s="89"/>
      <c r="BN72" s="89"/>
      <c r="BO72" s="89"/>
      <c r="BP72" s="89"/>
      <c r="BQ72" s="89"/>
      <c r="BR72" s="89"/>
    </row>
    <row r="73" spans="1:70" ht="18" hidden="1" customHeight="1" thickBot="1" x14ac:dyDescent="0.2">
      <c r="A73" s="4">
        <v>72</v>
      </c>
      <c r="B73" s="590"/>
      <c r="C73" s="591"/>
      <c r="D73" s="592"/>
      <c r="E73" s="575"/>
      <c r="F73" s="576"/>
      <c r="G73" s="89"/>
      <c r="H73" s="89"/>
      <c r="I73" s="89"/>
      <c r="J73" s="89"/>
      <c r="K73" s="89"/>
      <c r="L73" s="89"/>
      <c r="M73" s="89"/>
      <c r="N73" s="89"/>
      <c r="O73" s="89"/>
      <c r="P73" s="89"/>
      <c r="Q73" s="89"/>
      <c r="R73" s="89"/>
      <c r="S73" s="89"/>
      <c r="T73" s="89"/>
      <c r="U73" s="89"/>
      <c r="V73" s="89"/>
      <c r="W73" s="89"/>
      <c r="X73" s="89"/>
      <c r="Y73" s="89"/>
      <c r="Z73" s="89"/>
      <c r="AA73" s="89"/>
      <c r="AB73" s="89"/>
      <c r="AC73" s="89"/>
      <c r="AD73" s="89"/>
      <c r="AE73" s="89"/>
      <c r="AF73" s="89"/>
      <c r="AG73" s="89"/>
      <c r="AH73" s="89"/>
      <c r="AI73" s="89"/>
      <c r="AJ73" s="89"/>
      <c r="AK73" s="89"/>
      <c r="AL73" s="89"/>
      <c r="AM73" s="89"/>
      <c r="AN73" s="89"/>
      <c r="AO73" s="89"/>
      <c r="AP73" s="89"/>
      <c r="AQ73" s="89"/>
      <c r="AR73" s="89"/>
      <c r="AS73" s="89"/>
      <c r="AT73" s="89"/>
      <c r="AU73" s="89"/>
      <c r="AV73" s="89"/>
      <c r="AW73" s="89"/>
      <c r="AX73" s="89"/>
      <c r="AY73" s="89"/>
      <c r="AZ73" s="89"/>
      <c r="BA73" s="89"/>
      <c r="BB73" s="89"/>
      <c r="BC73" s="89"/>
      <c r="BD73" s="89"/>
      <c r="BE73" s="89"/>
      <c r="BF73" s="89"/>
      <c r="BG73" s="89"/>
      <c r="BH73" s="89"/>
      <c r="BI73" s="89"/>
      <c r="BJ73" s="89"/>
      <c r="BK73" s="89"/>
      <c r="BL73" s="89"/>
      <c r="BM73" s="89"/>
      <c r="BN73" s="89"/>
      <c r="BO73" s="89"/>
      <c r="BP73" s="89"/>
      <c r="BQ73" s="89"/>
      <c r="BR73" s="89"/>
    </row>
    <row r="74" spans="1:70" ht="21" hidden="1" customHeight="1" thickBot="1" x14ac:dyDescent="0.2">
      <c r="A74" s="4">
        <v>73</v>
      </c>
      <c r="B74" s="89"/>
      <c r="C74" s="89"/>
      <c r="D74" s="89"/>
      <c r="E74" s="89"/>
      <c r="F74" s="89"/>
      <c r="G74" s="89"/>
      <c r="H74" s="89"/>
      <c r="I74" s="89"/>
      <c r="J74" s="89"/>
      <c r="K74" s="89"/>
      <c r="L74" s="89"/>
      <c r="M74" s="89"/>
      <c r="N74" s="89"/>
      <c r="O74" s="89"/>
      <c r="P74" s="89"/>
      <c r="Q74" s="89"/>
      <c r="R74" s="89"/>
      <c r="S74" s="89"/>
      <c r="T74" s="89"/>
      <c r="U74" s="89"/>
      <c r="V74" s="89"/>
      <c r="W74" s="89"/>
      <c r="X74" s="89"/>
      <c r="Y74" s="89"/>
      <c r="Z74" s="89"/>
      <c r="AA74" s="89"/>
      <c r="AB74" s="89"/>
      <c r="AC74" s="89"/>
      <c r="AD74" s="89"/>
      <c r="AE74" s="89"/>
      <c r="AF74" s="89"/>
      <c r="AG74" s="89"/>
      <c r="AH74" s="89"/>
      <c r="AI74" s="89"/>
      <c r="AJ74" s="89"/>
      <c r="AK74" s="89"/>
      <c r="AL74" s="89"/>
      <c r="AM74" s="89"/>
      <c r="AN74" s="89"/>
      <c r="AO74" s="89"/>
      <c r="AP74" s="89"/>
      <c r="AQ74" s="89"/>
      <c r="AR74" s="89"/>
      <c r="AS74" s="89"/>
      <c r="AT74" s="89"/>
      <c r="AU74" s="89"/>
      <c r="AV74" s="89"/>
      <c r="AW74" s="89"/>
      <c r="AX74" s="89"/>
      <c r="AY74" s="89"/>
      <c r="AZ74" s="89"/>
      <c r="BA74" s="89"/>
      <c r="BB74" s="89"/>
      <c r="BC74" s="89"/>
      <c r="BD74" s="89"/>
      <c r="BE74" s="89"/>
      <c r="BF74" s="89"/>
      <c r="BG74" s="89"/>
      <c r="BH74" s="89"/>
      <c r="BI74" s="89"/>
      <c r="BJ74" s="89"/>
      <c r="BK74" s="89"/>
      <c r="BL74" s="89"/>
      <c r="BM74" s="89"/>
      <c r="BN74" s="89"/>
      <c r="BO74" s="89"/>
      <c r="BP74" s="89"/>
      <c r="BQ74" s="89"/>
      <c r="BR74" s="89"/>
    </row>
    <row r="75" spans="1:70" ht="21" hidden="1" customHeight="1" thickBot="1" x14ac:dyDescent="0.2">
      <c r="A75" s="4">
        <v>74</v>
      </c>
      <c r="B75" s="360" t="s">
        <v>161</v>
      </c>
      <c r="C75" s="361"/>
      <c r="D75" s="361"/>
      <c r="E75" s="361"/>
      <c r="F75" s="362"/>
      <c r="G75" s="89"/>
      <c r="H75" s="89"/>
      <c r="I75" s="89"/>
      <c r="J75" s="89"/>
      <c r="K75" s="89"/>
      <c r="L75" s="89"/>
      <c r="M75" s="89"/>
      <c r="N75" s="89"/>
      <c r="O75" s="89"/>
      <c r="P75" s="89"/>
      <c r="Q75" s="89"/>
      <c r="R75" s="89"/>
      <c r="S75" s="89"/>
      <c r="T75" s="89"/>
      <c r="U75" s="89"/>
      <c r="V75" s="89"/>
      <c r="W75" s="89"/>
      <c r="X75" s="89"/>
      <c r="Y75" s="89"/>
      <c r="Z75" s="89"/>
      <c r="AA75" s="89"/>
      <c r="AB75" s="89"/>
      <c r="AC75" s="89"/>
      <c r="AD75" s="89"/>
      <c r="AE75" s="89"/>
      <c r="AF75" s="89"/>
      <c r="AG75" s="89"/>
      <c r="AH75" s="89"/>
      <c r="AI75" s="89"/>
      <c r="AJ75" s="89"/>
      <c r="AK75" s="89"/>
      <c r="AL75" s="89"/>
      <c r="AM75" s="89"/>
      <c r="AN75" s="89"/>
      <c r="AO75" s="89"/>
      <c r="AP75" s="89"/>
      <c r="AQ75" s="89"/>
      <c r="AR75" s="89"/>
      <c r="AS75" s="89"/>
      <c r="AT75" s="89"/>
      <c r="AU75" s="89"/>
      <c r="AV75" s="89"/>
      <c r="AW75" s="89"/>
      <c r="AX75" s="89"/>
      <c r="AY75" s="89"/>
      <c r="AZ75" s="89"/>
      <c r="BA75" s="89"/>
      <c r="BB75" s="89"/>
      <c r="BC75" s="89"/>
      <c r="BD75" s="89"/>
      <c r="BE75" s="89"/>
      <c r="BF75" s="89"/>
      <c r="BG75" s="89"/>
      <c r="BH75" s="89"/>
      <c r="BI75" s="89"/>
      <c r="BJ75" s="89"/>
      <c r="BK75" s="89"/>
      <c r="BL75" s="89"/>
      <c r="BM75" s="89"/>
      <c r="BN75" s="89"/>
      <c r="BO75" s="89"/>
      <c r="BP75" s="89"/>
      <c r="BQ75" s="89"/>
      <c r="BR75" s="89"/>
    </row>
    <row r="76" spans="1:70" ht="21" hidden="1" customHeight="1" x14ac:dyDescent="0.15">
      <c r="A76" s="4">
        <v>75</v>
      </c>
      <c r="B76" s="582" t="s">
        <v>162</v>
      </c>
      <c r="C76" s="583"/>
      <c r="D76" s="584"/>
      <c r="E76" s="585"/>
      <c r="F76" s="586"/>
      <c r="G76" s="89"/>
      <c r="H76" s="89"/>
      <c r="I76" s="89"/>
      <c r="J76" s="89"/>
      <c r="K76" s="89"/>
      <c r="L76" s="89"/>
      <c r="M76" s="89"/>
      <c r="N76" s="89"/>
      <c r="O76" s="89"/>
      <c r="P76" s="89"/>
      <c r="Q76" s="89"/>
      <c r="R76" s="89"/>
      <c r="S76" s="89"/>
      <c r="T76" s="89"/>
      <c r="U76" s="89"/>
      <c r="V76" s="89"/>
      <c r="W76" s="89"/>
      <c r="X76" s="89"/>
      <c r="Y76" s="89"/>
      <c r="Z76" s="89"/>
      <c r="AA76" s="89"/>
      <c r="AB76" s="89"/>
      <c r="AC76" s="89"/>
      <c r="AD76" s="89"/>
      <c r="AE76" s="89"/>
      <c r="AF76" s="89"/>
      <c r="AG76" s="89"/>
      <c r="AH76" s="89"/>
      <c r="AI76" s="89"/>
      <c r="AJ76" s="89"/>
      <c r="AK76" s="89"/>
      <c r="AL76" s="89"/>
      <c r="AM76" s="89"/>
      <c r="AN76" s="89"/>
      <c r="AO76" s="89"/>
      <c r="AP76" s="89"/>
      <c r="AQ76" s="89"/>
      <c r="AR76" s="89"/>
      <c r="AS76" s="89"/>
      <c r="AT76" s="89"/>
      <c r="AU76" s="89"/>
      <c r="AV76" s="89"/>
      <c r="AW76" s="89"/>
      <c r="AX76" s="89"/>
      <c r="AY76" s="89"/>
      <c r="AZ76" s="89"/>
      <c r="BA76" s="89"/>
      <c r="BB76" s="89"/>
      <c r="BC76" s="89"/>
      <c r="BD76" s="89"/>
      <c r="BE76" s="89"/>
      <c r="BF76" s="89"/>
      <c r="BG76" s="89"/>
      <c r="BH76" s="89"/>
      <c r="BI76" s="89"/>
      <c r="BJ76" s="89"/>
      <c r="BK76" s="89"/>
      <c r="BL76" s="89"/>
      <c r="BM76" s="89"/>
      <c r="BN76" s="89"/>
      <c r="BO76" s="89"/>
      <c r="BP76" s="89"/>
      <c r="BQ76" s="89"/>
      <c r="BR76" s="89"/>
    </row>
    <row r="77" spans="1:70" ht="21" hidden="1" customHeight="1" thickBot="1" x14ac:dyDescent="0.2">
      <c r="A77" s="4">
        <v>76</v>
      </c>
      <c r="B77" s="593" t="s">
        <v>163</v>
      </c>
      <c r="C77" s="594"/>
      <c r="D77" s="595"/>
      <c r="E77" s="596"/>
      <c r="F77" s="597"/>
      <c r="G77" s="89"/>
      <c r="H77" s="89"/>
      <c r="I77" s="89"/>
      <c r="J77" s="89"/>
      <c r="K77" s="89"/>
      <c r="L77" s="89"/>
      <c r="M77" s="89"/>
      <c r="N77" s="89"/>
      <c r="O77" s="89"/>
      <c r="P77" s="89"/>
      <c r="Q77" s="89"/>
      <c r="R77" s="89"/>
      <c r="S77" s="89"/>
      <c r="T77" s="89"/>
      <c r="U77" s="89"/>
      <c r="V77" s="89"/>
      <c r="W77" s="89"/>
      <c r="X77" s="89"/>
      <c r="Y77" s="89"/>
      <c r="Z77" s="89"/>
      <c r="AA77" s="89"/>
      <c r="AB77" s="89"/>
      <c r="AC77" s="89"/>
      <c r="AD77" s="89"/>
      <c r="AE77" s="89"/>
      <c r="AF77" s="89"/>
      <c r="AG77" s="89"/>
      <c r="AH77" s="89"/>
      <c r="AI77" s="89"/>
      <c r="AJ77" s="89"/>
      <c r="AK77" s="89"/>
      <c r="AL77" s="89"/>
      <c r="AM77" s="89"/>
      <c r="AN77" s="89"/>
      <c r="AO77" s="89"/>
      <c r="AP77" s="89"/>
      <c r="AQ77" s="89"/>
      <c r="AR77" s="89"/>
      <c r="AS77" s="89"/>
      <c r="AT77" s="89"/>
      <c r="AU77" s="89"/>
      <c r="AV77" s="89"/>
      <c r="AW77" s="89"/>
      <c r="AX77" s="89"/>
      <c r="AY77" s="89"/>
      <c r="AZ77" s="89"/>
      <c r="BA77" s="89"/>
      <c r="BB77" s="89"/>
      <c r="BC77" s="89"/>
      <c r="BD77" s="89"/>
      <c r="BE77" s="89"/>
      <c r="BF77" s="89"/>
      <c r="BG77" s="89"/>
      <c r="BH77" s="89"/>
      <c r="BI77" s="89"/>
      <c r="BJ77" s="89"/>
      <c r="BK77" s="89"/>
      <c r="BL77" s="89"/>
      <c r="BM77" s="89"/>
      <c r="BN77" s="89"/>
      <c r="BO77" s="89"/>
      <c r="BP77" s="89"/>
      <c r="BQ77" s="89"/>
      <c r="BR77" s="89"/>
    </row>
    <row r="78" spans="1:70" ht="21" hidden="1" customHeight="1" thickBot="1" x14ac:dyDescent="0.2">
      <c r="A78" s="4">
        <v>77</v>
      </c>
    </row>
    <row r="79" spans="1:70" ht="18.75" hidden="1" x14ac:dyDescent="0.15">
      <c r="A79" s="4">
        <v>78</v>
      </c>
      <c r="B79" s="616" t="s">
        <v>187</v>
      </c>
      <c r="C79" s="617"/>
      <c r="D79" s="617"/>
      <c r="E79" s="617"/>
      <c r="F79" s="617"/>
      <c r="G79" s="617"/>
      <c r="H79" s="617"/>
      <c r="I79" s="617"/>
      <c r="J79" s="617"/>
      <c r="K79" s="617"/>
      <c r="L79" s="617"/>
      <c r="M79" s="617"/>
      <c r="N79" s="617"/>
      <c r="O79" s="617"/>
      <c r="P79" s="617"/>
      <c r="Q79" s="618"/>
    </row>
    <row r="80" spans="1:70" ht="33.75" hidden="1" customHeight="1" x14ac:dyDescent="0.15">
      <c r="A80" s="4">
        <v>79</v>
      </c>
      <c r="B80" s="601" t="s">
        <v>242</v>
      </c>
      <c r="C80" s="602"/>
      <c r="D80" s="602"/>
      <c r="E80" s="602"/>
      <c r="F80" s="602"/>
      <c r="G80" s="602"/>
      <c r="H80" s="602"/>
      <c r="I80" s="602"/>
      <c r="J80" s="603"/>
      <c r="K80" s="610" t="s">
        <v>243</v>
      </c>
      <c r="L80" s="611"/>
      <c r="M80" s="612"/>
      <c r="N80" s="441"/>
      <c r="O80" s="442"/>
      <c r="P80" s="442"/>
      <c r="Q80" s="443"/>
    </row>
    <row r="81" spans="1:20" ht="33.75" hidden="1" customHeight="1" x14ac:dyDescent="0.15">
      <c r="A81" s="4">
        <v>80</v>
      </c>
      <c r="B81" s="604"/>
      <c r="C81" s="605"/>
      <c r="D81" s="605"/>
      <c r="E81" s="605"/>
      <c r="F81" s="605"/>
      <c r="G81" s="605"/>
      <c r="H81" s="605"/>
      <c r="I81" s="605"/>
      <c r="J81" s="606"/>
      <c r="K81" s="610" t="s">
        <v>244</v>
      </c>
      <c r="L81" s="611"/>
      <c r="M81" s="612"/>
      <c r="N81" s="441"/>
      <c r="O81" s="442"/>
      <c r="P81" s="442"/>
      <c r="Q81" s="443"/>
    </row>
    <row r="82" spans="1:20" ht="33.75" hidden="1" customHeight="1" x14ac:dyDescent="0.15">
      <c r="A82" s="4">
        <v>81</v>
      </c>
      <c r="B82" s="607"/>
      <c r="C82" s="608"/>
      <c r="D82" s="608"/>
      <c r="E82" s="608"/>
      <c r="F82" s="608"/>
      <c r="G82" s="608"/>
      <c r="H82" s="608"/>
      <c r="I82" s="608"/>
      <c r="J82" s="609"/>
      <c r="K82" s="610" t="s">
        <v>245</v>
      </c>
      <c r="L82" s="611"/>
      <c r="M82" s="612"/>
      <c r="N82" s="441"/>
      <c r="O82" s="442"/>
      <c r="P82" s="442"/>
      <c r="Q82" s="443"/>
    </row>
    <row r="83" spans="1:20" ht="33.75" hidden="1" customHeight="1" x14ac:dyDescent="0.15">
      <c r="A83" s="4">
        <v>82</v>
      </c>
      <c r="B83" s="601" t="s">
        <v>246</v>
      </c>
      <c r="C83" s="602"/>
      <c r="D83" s="602"/>
      <c r="E83" s="602"/>
      <c r="F83" s="602"/>
      <c r="G83" s="602"/>
      <c r="H83" s="602"/>
      <c r="I83" s="602"/>
      <c r="J83" s="603"/>
      <c r="K83" s="610" t="s">
        <v>249</v>
      </c>
      <c r="L83" s="611"/>
      <c r="M83" s="612"/>
      <c r="N83" s="441"/>
      <c r="O83" s="442"/>
      <c r="P83" s="442"/>
      <c r="Q83" s="443"/>
    </row>
    <row r="84" spans="1:20" ht="33.75" hidden="1" customHeight="1" x14ac:dyDescent="0.15">
      <c r="A84" s="4">
        <v>83</v>
      </c>
      <c r="B84" s="604"/>
      <c r="C84" s="605"/>
      <c r="D84" s="605"/>
      <c r="E84" s="605"/>
      <c r="F84" s="605"/>
      <c r="G84" s="605"/>
      <c r="H84" s="605"/>
      <c r="I84" s="605"/>
      <c r="J84" s="606"/>
      <c r="K84" s="610" t="s">
        <v>250</v>
      </c>
      <c r="L84" s="611"/>
      <c r="M84" s="612"/>
      <c r="N84" s="441"/>
      <c r="O84" s="442"/>
      <c r="P84" s="442"/>
      <c r="Q84" s="443"/>
    </row>
    <row r="85" spans="1:20" ht="33.75" hidden="1" customHeight="1" x14ac:dyDescent="0.15">
      <c r="A85" s="4">
        <v>84</v>
      </c>
      <c r="B85" s="607"/>
      <c r="C85" s="608"/>
      <c r="D85" s="608"/>
      <c r="E85" s="608"/>
      <c r="F85" s="608"/>
      <c r="G85" s="608"/>
      <c r="H85" s="608"/>
      <c r="I85" s="608"/>
      <c r="J85" s="609"/>
      <c r="K85" s="610" t="s">
        <v>251</v>
      </c>
      <c r="L85" s="611"/>
      <c r="M85" s="612"/>
      <c r="N85" s="441"/>
      <c r="O85" s="442"/>
      <c r="P85" s="442"/>
      <c r="Q85" s="443"/>
    </row>
    <row r="86" spans="1:20" ht="33.75" hidden="1" customHeight="1" x14ac:dyDescent="0.15">
      <c r="A86" s="4">
        <v>85</v>
      </c>
      <c r="B86" s="601" t="s">
        <v>247</v>
      </c>
      <c r="C86" s="602"/>
      <c r="D86" s="602"/>
      <c r="E86" s="602"/>
      <c r="F86" s="602"/>
      <c r="G86" s="602"/>
      <c r="H86" s="602"/>
      <c r="I86" s="602"/>
      <c r="J86" s="603"/>
      <c r="K86" s="610" t="s">
        <v>252</v>
      </c>
      <c r="L86" s="611"/>
      <c r="M86" s="612"/>
      <c r="N86" s="441"/>
      <c r="O86" s="442"/>
      <c r="P86" s="442"/>
      <c r="Q86" s="443"/>
    </row>
    <row r="87" spans="1:20" ht="33.75" hidden="1" customHeight="1" x14ac:dyDescent="0.15">
      <c r="A87" s="4">
        <v>86</v>
      </c>
      <c r="B87" s="604"/>
      <c r="C87" s="605"/>
      <c r="D87" s="605"/>
      <c r="E87" s="605"/>
      <c r="F87" s="605"/>
      <c r="G87" s="605"/>
      <c r="H87" s="605"/>
      <c r="I87" s="605"/>
      <c r="J87" s="606"/>
      <c r="K87" s="610" t="s">
        <v>253</v>
      </c>
      <c r="L87" s="611"/>
      <c r="M87" s="612"/>
      <c r="N87" s="441"/>
      <c r="O87" s="442"/>
      <c r="P87" s="442"/>
      <c r="Q87" s="443"/>
    </row>
    <row r="88" spans="1:20" ht="33.75" hidden="1" customHeight="1" x14ac:dyDescent="0.15">
      <c r="A88" s="4">
        <v>87</v>
      </c>
      <c r="B88" s="607"/>
      <c r="C88" s="608"/>
      <c r="D88" s="608"/>
      <c r="E88" s="608"/>
      <c r="F88" s="608"/>
      <c r="G88" s="608"/>
      <c r="H88" s="608"/>
      <c r="I88" s="608"/>
      <c r="J88" s="609"/>
      <c r="K88" s="610" t="s">
        <v>254</v>
      </c>
      <c r="L88" s="611"/>
      <c r="M88" s="612"/>
      <c r="N88" s="441"/>
      <c r="O88" s="442"/>
      <c r="P88" s="442"/>
      <c r="Q88" s="443"/>
    </row>
    <row r="89" spans="1:20" ht="34.5" hidden="1" customHeight="1" x14ac:dyDescent="0.15">
      <c r="A89" s="4">
        <v>88</v>
      </c>
      <c r="B89" s="601" t="s">
        <v>248</v>
      </c>
      <c r="C89" s="602"/>
      <c r="D89" s="602"/>
      <c r="E89" s="602"/>
      <c r="F89" s="602"/>
      <c r="G89" s="602"/>
      <c r="H89" s="602"/>
      <c r="I89" s="602"/>
      <c r="J89" s="603"/>
      <c r="K89" s="610" t="s">
        <v>255</v>
      </c>
      <c r="L89" s="611"/>
      <c r="M89" s="612"/>
      <c r="N89" s="441"/>
      <c r="O89" s="442"/>
      <c r="P89" s="442"/>
      <c r="Q89" s="443"/>
    </row>
    <row r="90" spans="1:20" ht="33.75" hidden="1" customHeight="1" x14ac:dyDescent="0.15">
      <c r="A90" s="4">
        <v>89</v>
      </c>
      <c r="B90" s="604"/>
      <c r="C90" s="605"/>
      <c r="D90" s="605"/>
      <c r="E90" s="605"/>
      <c r="F90" s="605"/>
      <c r="G90" s="605"/>
      <c r="H90" s="605"/>
      <c r="I90" s="605"/>
      <c r="J90" s="606"/>
      <c r="K90" s="610" t="s">
        <v>256</v>
      </c>
      <c r="L90" s="611"/>
      <c r="M90" s="612"/>
      <c r="N90" s="441"/>
      <c r="O90" s="442"/>
      <c r="P90" s="442"/>
      <c r="Q90" s="443"/>
    </row>
    <row r="91" spans="1:20" ht="33.75" hidden="1" customHeight="1" thickBot="1" x14ac:dyDescent="0.2">
      <c r="A91" s="4">
        <v>90</v>
      </c>
      <c r="B91" s="621"/>
      <c r="C91" s="622"/>
      <c r="D91" s="622"/>
      <c r="E91" s="622"/>
      <c r="F91" s="622"/>
      <c r="G91" s="622"/>
      <c r="H91" s="622"/>
      <c r="I91" s="622"/>
      <c r="J91" s="623"/>
      <c r="K91" s="619" t="s">
        <v>257</v>
      </c>
      <c r="L91" s="594"/>
      <c r="M91" s="620"/>
      <c r="N91" s="579"/>
      <c r="O91" s="580"/>
      <c r="P91" s="580"/>
      <c r="Q91" s="581"/>
    </row>
    <row r="92" spans="1:20" ht="21" hidden="1" customHeight="1" thickBot="1" x14ac:dyDescent="0.2">
      <c r="A92" s="4">
        <v>91</v>
      </c>
    </row>
    <row r="93" spans="1:20" ht="21" hidden="1" customHeight="1" x14ac:dyDescent="0.15">
      <c r="A93" s="4">
        <v>92</v>
      </c>
      <c r="B93" s="96" t="s">
        <v>264</v>
      </c>
      <c r="C93" s="97"/>
      <c r="D93" s="98"/>
    </row>
    <row r="94" spans="1:20" ht="21" hidden="1" customHeight="1" thickBot="1" x14ac:dyDescent="0.2">
      <c r="A94" s="4">
        <v>93</v>
      </c>
      <c r="B94" s="555" t="s">
        <v>446</v>
      </c>
      <c r="C94" s="556"/>
      <c r="D94" s="557"/>
    </row>
    <row r="95" spans="1:20" ht="21" hidden="1" customHeight="1" thickBot="1" x14ac:dyDescent="0.2">
      <c r="A95" s="4">
        <v>94</v>
      </c>
    </row>
    <row r="96" spans="1:20" ht="25.5" hidden="1" customHeight="1" x14ac:dyDescent="0.15">
      <c r="A96" s="4">
        <v>95</v>
      </c>
      <c r="B96" s="99" t="s">
        <v>296</v>
      </c>
      <c r="C96" s="100"/>
      <c r="D96" s="100"/>
      <c r="E96" s="558"/>
      <c r="F96" s="559"/>
      <c r="G96" s="559"/>
      <c r="H96" s="559"/>
      <c r="I96" s="559"/>
      <c r="J96" s="559"/>
      <c r="K96" s="559"/>
      <c r="L96" s="559"/>
      <c r="M96" s="559"/>
      <c r="N96" s="559"/>
      <c r="O96" s="559"/>
      <c r="P96" s="559"/>
      <c r="Q96" s="559"/>
      <c r="R96" s="559"/>
      <c r="S96" s="559"/>
      <c r="T96" s="560"/>
    </row>
    <row r="97" spans="1:61" ht="25.5" hidden="1" customHeight="1" x14ac:dyDescent="0.15">
      <c r="A97" s="4">
        <v>96</v>
      </c>
      <c r="B97" s="561" t="s">
        <v>302</v>
      </c>
      <c r="C97" s="562"/>
      <c r="D97" s="563"/>
      <c r="E97" s="567"/>
      <c r="F97" s="568"/>
      <c r="G97" s="568"/>
      <c r="H97" s="568"/>
      <c r="I97" s="568"/>
      <c r="J97" s="568"/>
      <c r="K97" s="568"/>
      <c r="L97" s="568"/>
      <c r="M97" s="568"/>
      <c r="N97" s="568"/>
      <c r="O97" s="568"/>
      <c r="P97" s="568"/>
      <c r="Q97" s="568"/>
      <c r="R97" s="568"/>
      <c r="S97" s="568"/>
      <c r="T97" s="569"/>
    </row>
    <row r="98" spans="1:61" ht="21" hidden="1" customHeight="1" thickBot="1" x14ac:dyDescent="0.2">
      <c r="A98" s="4">
        <v>97</v>
      </c>
      <c r="B98" s="564"/>
      <c r="C98" s="565"/>
      <c r="D98" s="566"/>
      <c r="E98" s="570"/>
      <c r="F98" s="571"/>
      <c r="G98" s="571"/>
      <c r="H98" s="571"/>
      <c r="I98" s="571"/>
      <c r="J98" s="571"/>
      <c r="K98" s="571"/>
      <c r="L98" s="571"/>
      <c r="M98" s="571"/>
      <c r="N98" s="571"/>
      <c r="O98" s="571"/>
      <c r="P98" s="571"/>
      <c r="Q98" s="571"/>
      <c r="R98" s="571"/>
      <c r="S98" s="571"/>
      <c r="T98" s="572"/>
    </row>
    <row r="99" spans="1:61" ht="14.25" hidden="1" thickBot="1" x14ac:dyDescent="0.2">
      <c r="A99" s="4">
        <v>98</v>
      </c>
    </row>
    <row r="100" spans="1:61" ht="18.75" hidden="1" x14ac:dyDescent="0.15">
      <c r="A100" s="4">
        <v>99</v>
      </c>
      <c r="B100" s="96" t="s">
        <v>297</v>
      </c>
      <c r="C100" s="97"/>
      <c r="D100" s="98"/>
    </row>
    <row r="101" spans="1:61" ht="26.25" hidden="1" customHeight="1" thickBot="1" x14ac:dyDescent="0.2">
      <c r="A101" s="4">
        <v>100</v>
      </c>
      <c r="B101" s="347"/>
      <c r="C101" s="348"/>
      <c r="D101" s="349"/>
    </row>
    <row r="102" spans="1:61" ht="14.25" hidden="1" thickBot="1" x14ac:dyDescent="0.2">
      <c r="A102" s="4">
        <v>101</v>
      </c>
    </row>
    <row r="103" spans="1:61" ht="33" hidden="1" customHeight="1" x14ac:dyDescent="0.15">
      <c r="A103" s="4">
        <v>102</v>
      </c>
      <c r="B103" s="350" t="s">
        <v>298</v>
      </c>
      <c r="C103" s="351"/>
      <c r="D103" s="352"/>
      <c r="E103" s="353" t="s">
        <v>303</v>
      </c>
      <c r="F103" s="354"/>
      <c r="G103" s="355"/>
      <c r="H103" s="353" t="s">
        <v>304</v>
      </c>
      <c r="I103" s="354"/>
      <c r="J103" s="354"/>
      <c r="K103" s="355"/>
      <c r="L103" s="353" t="s">
        <v>305</v>
      </c>
      <c r="M103" s="354"/>
      <c r="N103" s="354"/>
      <c r="O103" s="355"/>
      <c r="P103" s="353" t="s">
        <v>306</v>
      </c>
      <c r="Q103" s="354"/>
      <c r="R103" s="354"/>
      <c r="S103" s="354"/>
      <c r="T103" s="355"/>
    </row>
    <row r="104" spans="1:61" ht="26.25" hidden="1" customHeight="1" thickBot="1" x14ac:dyDescent="0.2">
      <c r="A104" s="4">
        <v>103</v>
      </c>
      <c r="B104" s="555" t="s">
        <v>147</v>
      </c>
      <c r="C104" s="556"/>
      <c r="D104" s="557"/>
      <c r="E104" s="555" t="s">
        <v>147</v>
      </c>
      <c r="F104" s="556"/>
      <c r="G104" s="557"/>
      <c r="H104" s="555" t="s">
        <v>147</v>
      </c>
      <c r="I104" s="556"/>
      <c r="J104" s="556"/>
      <c r="K104" s="557"/>
      <c r="L104" s="555" t="s">
        <v>147</v>
      </c>
      <c r="M104" s="556"/>
      <c r="N104" s="556"/>
      <c r="O104" s="557"/>
      <c r="P104" s="555" t="s">
        <v>147</v>
      </c>
      <c r="Q104" s="556"/>
      <c r="R104" s="556"/>
      <c r="S104" s="556"/>
      <c r="T104" s="557"/>
    </row>
    <row r="105" spans="1:61" ht="14.25" hidden="1" thickBot="1" x14ac:dyDescent="0.2">
      <c r="A105" s="4">
        <v>104</v>
      </c>
    </row>
    <row r="106" spans="1:61" ht="19.5" hidden="1" thickBot="1" x14ac:dyDescent="0.2">
      <c r="A106" s="4">
        <v>105</v>
      </c>
      <c r="B106" s="332" t="s">
        <v>300</v>
      </c>
      <c r="C106" s="333"/>
      <c r="D106" s="333"/>
      <c r="E106" s="333"/>
      <c r="F106" s="333"/>
      <c r="G106" s="333"/>
      <c r="H106" s="333"/>
      <c r="I106" s="333"/>
      <c r="J106" s="333"/>
      <c r="K106" s="333"/>
      <c r="L106" s="333"/>
      <c r="M106" s="333"/>
      <c r="N106" s="333"/>
      <c r="O106" s="333"/>
      <c r="P106" s="333"/>
      <c r="Q106" s="333"/>
      <c r="R106" s="333"/>
      <c r="S106" s="333"/>
      <c r="T106" s="333"/>
      <c r="U106" s="333"/>
      <c r="V106" s="333"/>
      <c r="W106" s="333"/>
      <c r="X106" s="333"/>
      <c r="Y106" s="333"/>
      <c r="Z106" s="333"/>
      <c r="AA106" s="333"/>
      <c r="AB106" s="333"/>
      <c r="AC106" s="333"/>
      <c r="AD106" s="333"/>
      <c r="AE106" s="333"/>
      <c r="AF106" s="333"/>
      <c r="AG106" s="333"/>
      <c r="AH106" s="333"/>
      <c r="AI106" s="333"/>
      <c r="AJ106" s="333"/>
      <c r="AK106" s="333"/>
      <c r="AL106" s="333"/>
      <c r="AM106" s="333"/>
      <c r="AN106" s="333"/>
      <c r="AO106" s="333"/>
      <c r="AP106" s="333"/>
      <c r="AQ106" s="333"/>
      <c r="AR106" s="333"/>
      <c r="AS106" s="333"/>
      <c r="AT106" s="333"/>
      <c r="AU106" s="333"/>
      <c r="AV106" s="333"/>
      <c r="AW106" s="333"/>
      <c r="AX106" s="333"/>
      <c r="AY106" s="333"/>
      <c r="AZ106" s="333"/>
      <c r="BA106" s="333"/>
      <c r="BB106" s="333"/>
      <c r="BC106" s="333"/>
      <c r="BD106" s="333"/>
      <c r="BE106" s="333"/>
      <c r="BF106" s="333"/>
      <c r="BG106" s="333"/>
      <c r="BH106" s="333"/>
      <c r="BI106" s="334"/>
    </row>
    <row r="107" spans="1:61" ht="20.25" hidden="1" customHeight="1" x14ac:dyDescent="0.15">
      <c r="A107" s="4">
        <v>106</v>
      </c>
      <c r="B107" s="335"/>
      <c r="C107" s="336"/>
      <c r="D107" s="336"/>
      <c r="E107" s="336"/>
      <c r="F107" s="336"/>
      <c r="G107" s="336"/>
      <c r="H107" s="336"/>
      <c r="I107" s="336"/>
      <c r="J107" s="336"/>
      <c r="K107" s="336"/>
      <c r="L107" s="336"/>
      <c r="M107" s="336"/>
      <c r="N107" s="336"/>
      <c r="O107" s="336"/>
      <c r="P107" s="336"/>
      <c r="Q107" s="336"/>
      <c r="R107" s="336"/>
      <c r="S107" s="336"/>
      <c r="T107" s="336"/>
      <c r="U107" s="336"/>
      <c r="V107" s="336"/>
      <c r="W107" s="336"/>
      <c r="X107" s="336"/>
      <c r="Y107" s="336"/>
      <c r="Z107" s="336"/>
      <c r="AA107" s="336"/>
      <c r="AB107" s="336"/>
      <c r="AC107" s="336"/>
      <c r="AD107" s="336"/>
      <c r="AE107" s="336"/>
      <c r="AF107" s="336"/>
      <c r="AG107" s="336"/>
      <c r="AH107" s="336"/>
      <c r="AI107" s="336"/>
      <c r="AJ107" s="336"/>
      <c r="AK107" s="336"/>
      <c r="AL107" s="336"/>
      <c r="AM107" s="336"/>
      <c r="AN107" s="336"/>
      <c r="AO107" s="336"/>
      <c r="AP107" s="336"/>
      <c r="AQ107" s="336"/>
      <c r="AR107" s="336"/>
      <c r="AS107" s="336"/>
      <c r="AT107" s="336"/>
      <c r="AU107" s="336"/>
      <c r="AV107" s="336"/>
      <c r="AW107" s="336"/>
      <c r="AX107" s="336"/>
      <c r="AY107" s="336"/>
      <c r="AZ107" s="336"/>
      <c r="BA107" s="336"/>
      <c r="BB107" s="336"/>
      <c r="BC107" s="336"/>
      <c r="BD107" s="336"/>
      <c r="BE107" s="336"/>
      <c r="BF107" s="336"/>
      <c r="BG107" s="336"/>
      <c r="BH107" s="336"/>
      <c r="BI107" s="337"/>
    </row>
    <row r="108" spans="1:61" ht="20.25" hidden="1" customHeight="1" x14ac:dyDescent="0.15">
      <c r="A108" s="4">
        <v>107</v>
      </c>
      <c r="B108" s="338"/>
      <c r="C108" s="339"/>
      <c r="D108" s="339"/>
      <c r="E108" s="339"/>
      <c r="F108" s="339"/>
      <c r="G108" s="339"/>
      <c r="H108" s="339"/>
      <c r="I108" s="339"/>
      <c r="J108" s="339"/>
      <c r="K108" s="339"/>
      <c r="L108" s="339"/>
      <c r="M108" s="339"/>
      <c r="N108" s="339"/>
      <c r="O108" s="339"/>
      <c r="P108" s="339"/>
      <c r="Q108" s="339"/>
      <c r="R108" s="339"/>
      <c r="S108" s="339"/>
      <c r="T108" s="339"/>
      <c r="U108" s="339"/>
      <c r="V108" s="339"/>
      <c r="W108" s="339"/>
      <c r="X108" s="339"/>
      <c r="Y108" s="339"/>
      <c r="Z108" s="339"/>
      <c r="AA108" s="339"/>
      <c r="AB108" s="339"/>
      <c r="AC108" s="339"/>
      <c r="AD108" s="339"/>
      <c r="AE108" s="339"/>
      <c r="AF108" s="339"/>
      <c r="AG108" s="339"/>
      <c r="AH108" s="339"/>
      <c r="AI108" s="339"/>
      <c r="AJ108" s="339"/>
      <c r="AK108" s="339"/>
      <c r="AL108" s="339"/>
      <c r="AM108" s="339"/>
      <c r="AN108" s="339"/>
      <c r="AO108" s="339"/>
      <c r="AP108" s="339"/>
      <c r="AQ108" s="339"/>
      <c r="AR108" s="339"/>
      <c r="AS108" s="339"/>
      <c r="AT108" s="339"/>
      <c r="AU108" s="339"/>
      <c r="AV108" s="339"/>
      <c r="AW108" s="339"/>
      <c r="AX108" s="339"/>
      <c r="AY108" s="339"/>
      <c r="AZ108" s="339"/>
      <c r="BA108" s="339"/>
      <c r="BB108" s="339"/>
      <c r="BC108" s="339"/>
      <c r="BD108" s="339"/>
      <c r="BE108" s="339"/>
      <c r="BF108" s="339"/>
      <c r="BG108" s="339"/>
      <c r="BH108" s="339"/>
      <c r="BI108" s="340"/>
    </row>
    <row r="109" spans="1:61" ht="20.25" hidden="1" customHeight="1" thickBot="1" x14ac:dyDescent="0.2">
      <c r="A109" s="4">
        <v>108</v>
      </c>
      <c r="B109" s="341"/>
      <c r="C109" s="342"/>
      <c r="D109" s="342"/>
      <c r="E109" s="342"/>
      <c r="F109" s="342"/>
      <c r="G109" s="342"/>
      <c r="H109" s="342"/>
      <c r="I109" s="342"/>
      <c r="J109" s="342"/>
      <c r="K109" s="342"/>
      <c r="L109" s="342"/>
      <c r="M109" s="342"/>
      <c r="N109" s="342"/>
      <c r="O109" s="342"/>
      <c r="P109" s="342"/>
      <c r="Q109" s="342"/>
      <c r="R109" s="342"/>
      <c r="S109" s="342"/>
      <c r="T109" s="342"/>
      <c r="U109" s="342"/>
      <c r="V109" s="342"/>
      <c r="W109" s="342"/>
      <c r="X109" s="342"/>
      <c r="Y109" s="342"/>
      <c r="Z109" s="342"/>
      <c r="AA109" s="342"/>
      <c r="AB109" s="342"/>
      <c r="AC109" s="342"/>
      <c r="AD109" s="342"/>
      <c r="AE109" s="342"/>
      <c r="AF109" s="342"/>
      <c r="AG109" s="342"/>
      <c r="AH109" s="342"/>
      <c r="AI109" s="342"/>
      <c r="AJ109" s="342"/>
      <c r="AK109" s="342"/>
      <c r="AL109" s="342"/>
      <c r="AM109" s="342"/>
      <c r="AN109" s="342"/>
      <c r="AO109" s="342"/>
      <c r="AP109" s="342"/>
      <c r="AQ109" s="342"/>
      <c r="AR109" s="342"/>
      <c r="AS109" s="342"/>
      <c r="AT109" s="342"/>
      <c r="AU109" s="342"/>
      <c r="AV109" s="342"/>
      <c r="AW109" s="342"/>
      <c r="AX109" s="342"/>
      <c r="AY109" s="342"/>
      <c r="AZ109" s="342"/>
      <c r="BA109" s="342"/>
      <c r="BB109" s="342"/>
      <c r="BC109" s="342"/>
      <c r="BD109" s="342"/>
      <c r="BE109" s="342"/>
      <c r="BF109" s="342"/>
      <c r="BG109" s="342"/>
      <c r="BH109" s="342"/>
      <c r="BI109" s="343"/>
    </row>
    <row r="110" spans="1:61" ht="14.25" hidden="1" thickBot="1" x14ac:dyDescent="0.2">
      <c r="A110" s="4">
        <v>109</v>
      </c>
    </row>
    <row r="111" spans="1:61" ht="19.5" hidden="1" thickBot="1" x14ac:dyDescent="0.2">
      <c r="A111" s="4">
        <v>110</v>
      </c>
      <c r="B111" s="344" t="s">
        <v>301</v>
      </c>
      <c r="C111" s="345"/>
      <c r="D111" s="345"/>
      <c r="E111" s="345"/>
      <c r="F111" s="345"/>
      <c r="G111" s="345"/>
      <c r="H111" s="345"/>
      <c r="I111" s="345"/>
      <c r="J111" s="345"/>
      <c r="K111" s="345"/>
      <c r="L111" s="345"/>
      <c r="M111" s="345"/>
      <c r="N111" s="345"/>
      <c r="O111" s="345"/>
      <c r="P111" s="345"/>
      <c r="Q111" s="345"/>
      <c r="R111" s="345"/>
      <c r="S111" s="345"/>
      <c r="T111" s="345"/>
      <c r="U111" s="345"/>
      <c r="V111" s="345"/>
      <c r="W111" s="345"/>
      <c r="X111" s="345"/>
      <c r="Y111" s="345"/>
      <c r="Z111" s="345"/>
      <c r="AA111" s="345"/>
      <c r="AB111" s="345"/>
      <c r="AC111" s="345"/>
      <c r="AD111" s="345"/>
      <c r="AE111" s="345"/>
      <c r="AF111" s="345"/>
      <c r="AG111" s="345"/>
      <c r="AH111" s="345"/>
      <c r="AI111" s="345"/>
      <c r="AJ111" s="345"/>
      <c r="AK111" s="345"/>
      <c r="AL111" s="345"/>
      <c r="AM111" s="345"/>
      <c r="AN111" s="345"/>
      <c r="AO111" s="345"/>
      <c r="AP111" s="345"/>
      <c r="AQ111" s="345"/>
      <c r="AR111" s="345"/>
      <c r="AS111" s="345"/>
      <c r="AT111" s="345"/>
      <c r="AU111" s="345"/>
      <c r="AV111" s="345"/>
      <c r="AW111" s="345"/>
      <c r="AX111" s="345"/>
      <c r="AY111" s="345"/>
      <c r="AZ111" s="345"/>
      <c r="BA111" s="345"/>
      <c r="BB111" s="345"/>
      <c r="BC111" s="345"/>
      <c r="BD111" s="345"/>
      <c r="BE111" s="345"/>
      <c r="BF111" s="345"/>
      <c r="BG111" s="345"/>
      <c r="BH111" s="345"/>
      <c r="BI111" s="346"/>
    </row>
    <row r="112" spans="1:61" ht="21" hidden="1" customHeight="1" x14ac:dyDescent="0.15">
      <c r="A112" s="4">
        <v>111</v>
      </c>
      <c r="B112" s="268"/>
      <c r="C112" s="269"/>
      <c r="D112" s="269"/>
      <c r="E112" s="269"/>
      <c r="F112" s="269"/>
      <c r="G112" s="269"/>
      <c r="H112" s="269"/>
      <c r="I112" s="269"/>
      <c r="J112" s="269"/>
      <c r="K112" s="269"/>
      <c r="L112" s="269"/>
      <c r="M112" s="269"/>
      <c r="N112" s="269"/>
      <c r="O112" s="269"/>
      <c r="P112" s="269"/>
      <c r="Q112" s="269"/>
      <c r="R112" s="269"/>
      <c r="S112" s="269"/>
      <c r="T112" s="269"/>
      <c r="U112" s="269"/>
      <c r="V112" s="269"/>
      <c r="W112" s="269"/>
      <c r="X112" s="269"/>
      <c r="Y112" s="269"/>
      <c r="Z112" s="269"/>
      <c r="AA112" s="269"/>
      <c r="AB112" s="269"/>
      <c r="AC112" s="269"/>
      <c r="AD112" s="269"/>
      <c r="AE112" s="269"/>
      <c r="AF112" s="269"/>
      <c r="AG112" s="269"/>
      <c r="AH112" s="269"/>
      <c r="AI112" s="269"/>
      <c r="AJ112" s="269"/>
      <c r="AK112" s="269"/>
      <c r="AL112" s="269"/>
      <c r="AM112" s="269"/>
      <c r="AN112" s="269"/>
      <c r="AO112" s="269"/>
      <c r="AP112" s="269"/>
      <c r="AQ112" s="269"/>
      <c r="AR112" s="269"/>
      <c r="AS112" s="269"/>
      <c r="AT112" s="269"/>
      <c r="AU112" s="269"/>
      <c r="AV112" s="269"/>
      <c r="AW112" s="269"/>
      <c r="AX112" s="269"/>
      <c r="AY112" s="269"/>
      <c r="AZ112" s="269"/>
      <c r="BA112" s="269"/>
      <c r="BB112" s="269"/>
      <c r="BC112" s="269"/>
      <c r="BD112" s="269"/>
      <c r="BE112" s="269"/>
      <c r="BF112" s="269"/>
      <c r="BG112" s="269"/>
      <c r="BH112" s="269"/>
      <c r="BI112" s="270"/>
    </row>
    <row r="113" spans="1:61" ht="21" hidden="1" customHeight="1" x14ac:dyDescent="0.15">
      <c r="A113" s="4">
        <v>112</v>
      </c>
      <c r="B113" s="271"/>
      <c r="C113" s="272"/>
      <c r="D113" s="272"/>
      <c r="E113" s="272"/>
      <c r="F113" s="272"/>
      <c r="G113" s="272"/>
      <c r="H113" s="272"/>
      <c r="I113" s="272"/>
      <c r="J113" s="272"/>
      <c r="K113" s="272"/>
      <c r="L113" s="272"/>
      <c r="M113" s="272"/>
      <c r="N113" s="272"/>
      <c r="O113" s="272"/>
      <c r="P113" s="272"/>
      <c r="Q113" s="272"/>
      <c r="R113" s="272"/>
      <c r="S113" s="272"/>
      <c r="T113" s="272"/>
      <c r="U113" s="272"/>
      <c r="V113" s="272"/>
      <c r="W113" s="272"/>
      <c r="X113" s="272"/>
      <c r="Y113" s="272"/>
      <c r="Z113" s="272"/>
      <c r="AA113" s="272"/>
      <c r="AB113" s="272"/>
      <c r="AC113" s="272"/>
      <c r="AD113" s="272"/>
      <c r="AE113" s="272"/>
      <c r="AF113" s="272"/>
      <c r="AG113" s="272"/>
      <c r="AH113" s="272"/>
      <c r="AI113" s="272"/>
      <c r="AJ113" s="272"/>
      <c r="AK113" s="272"/>
      <c r="AL113" s="272"/>
      <c r="AM113" s="272"/>
      <c r="AN113" s="272"/>
      <c r="AO113" s="272"/>
      <c r="AP113" s="272"/>
      <c r="AQ113" s="272"/>
      <c r="AR113" s="272"/>
      <c r="AS113" s="272"/>
      <c r="AT113" s="272"/>
      <c r="AU113" s="272"/>
      <c r="AV113" s="272"/>
      <c r="AW113" s="272"/>
      <c r="AX113" s="272"/>
      <c r="AY113" s="272"/>
      <c r="AZ113" s="272"/>
      <c r="BA113" s="272"/>
      <c r="BB113" s="272"/>
      <c r="BC113" s="272"/>
      <c r="BD113" s="272"/>
      <c r="BE113" s="272"/>
      <c r="BF113" s="272"/>
      <c r="BG113" s="272"/>
      <c r="BH113" s="272"/>
      <c r="BI113" s="273"/>
    </row>
    <row r="114" spans="1:61" ht="21" hidden="1" customHeight="1" thickBot="1" x14ac:dyDescent="0.2">
      <c r="A114" s="4">
        <v>113</v>
      </c>
      <c r="B114" s="274"/>
      <c r="C114" s="275"/>
      <c r="D114" s="275"/>
      <c r="E114" s="275"/>
      <c r="F114" s="275"/>
      <c r="G114" s="275"/>
      <c r="H114" s="275"/>
      <c r="I114" s="275"/>
      <c r="J114" s="275"/>
      <c r="K114" s="275"/>
      <c r="L114" s="275"/>
      <c r="M114" s="275"/>
      <c r="N114" s="275"/>
      <c r="O114" s="275"/>
      <c r="P114" s="275"/>
      <c r="Q114" s="275"/>
      <c r="R114" s="275"/>
      <c r="S114" s="275"/>
      <c r="T114" s="275"/>
      <c r="U114" s="275"/>
      <c r="V114" s="275"/>
      <c r="W114" s="275"/>
      <c r="X114" s="275"/>
      <c r="Y114" s="275"/>
      <c r="Z114" s="275"/>
      <c r="AA114" s="275"/>
      <c r="AB114" s="275"/>
      <c r="AC114" s="275"/>
      <c r="AD114" s="275"/>
      <c r="AE114" s="275"/>
      <c r="AF114" s="275"/>
      <c r="AG114" s="275"/>
      <c r="AH114" s="275"/>
      <c r="AI114" s="275"/>
      <c r="AJ114" s="275"/>
      <c r="AK114" s="275"/>
      <c r="AL114" s="275"/>
      <c r="AM114" s="275"/>
      <c r="AN114" s="275"/>
      <c r="AO114" s="275"/>
      <c r="AP114" s="275"/>
      <c r="AQ114" s="275"/>
      <c r="AR114" s="275"/>
      <c r="AS114" s="275"/>
      <c r="AT114" s="275"/>
      <c r="AU114" s="275"/>
      <c r="AV114" s="275"/>
      <c r="AW114" s="275"/>
      <c r="AX114" s="275"/>
      <c r="AY114" s="275"/>
      <c r="AZ114" s="275"/>
      <c r="BA114" s="275"/>
      <c r="BB114" s="275"/>
      <c r="BC114" s="275"/>
      <c r="BD114" s="275"/>
      <c r="BE114" s="275"/>
      <c r="BF114" s="275"/>
      <c r="BG114" s="275"/>
      <c r="BH114" s="275"/>
      <c r="BI114" s="276"/>
    </row>
    <row r="115" spans="1:61" ht="14.25" hidden="1" thickBot="1" x14ac:dyDescent="0.2">
      <c r="A115" s="4">
        <v>114</v>
      </c>
    </row>
    <row r="116" spans="1:61" ht="18.75" hidden="1" x14ac:dyDescent="0.15">
      <c r="A116" s="4">
        <v>115</v>
      </c>
      <c r="B116" s="350" t="s">
        <v>299</v>
      </c>
      <c r="C116" s="351"/>
      <c r="D116" s="352"/>
    </row>
    <row r="117" spans="1:61" ht="25.5" hidden="1" customHeight="1" thickBot="1" x14ac:dyDescent="0.2">
      <c r="A117" s="4">
        <v>116</v>
      </c>
      <c r="B117" s="552" t="s">
        <v>147</v>
      </c>
      <c r="C117" s="553"/>
      <c r="D117" s="554"/>
    </row>
    <row r="118" spans="1:61" ht="15" hidden="1" customHeight="1" thickBot="1" x14ac:dyDescent="0.2">
      <c r="A118" s="4">
        <v>117</v>
      </c>
    </row>
    <row r="119" spans="1:61" ht="22.5" hidden="1" customHeight="1" x14ac:dyDescent="0.15">
      <c r="A119" s="4">
        <v>118</v>
      </c>
      <c r="B119" s="350" t="s">
        <v>336</v>
      </c>
      <c r="C119" s="351"/>
      <c r="D119" s="352"/>
      <c r="E119" s="350" t="s">
        <v>337</v>
      </c>
      <c r="F119" s="351"/>
      <c r="G119" s="352"/>
    </row>
    <row r="120" spans="1:61" ht="30" hidden="1" customHeight="1" thickBot="1" x14ac:dyDescent="0.2">
      <c r="A120" s="4">
        <v>119</v>
      </c>
      <c r="B120" s="552" t="s">
        <v>147</v>
      </c>
      <c r="C120" s="553"/>
      <c r="D120" s="554"/>
      <c r="E120" s="613" t="s">
        <v>338</v>
      </c>
      <c r="F120" s="614"/>
      <c r="G120" s="615"/>
    </row>
    <row r="121" spans="1:61" ht="19.5" customHeight="1" x14ac:dyDescent="0.15"/>
    <row r="122" spans="1:61" ht="19.5" hidden="1" customHeight="1" x14ac:dyDescent="0.15">
      <c r="C122" s="101" t="s">
        <v>164</v>
      </c>
      <c r="D122" s="102" t="s">
        <v>132</v>
      </c>
      <c r="E122" s="102" t="s">
        <v>133</v>
      </c>
      <c r="F122" s="102" t="s">
        <v>134</v>
      </c>
      <c r="G122" s="102" t="s">
        <v>275</v>
      </c>
      <c r="H122" s="102" t="s">
        <v>135</v>
      </c>
      <c r="I122" s="102" t="s">
        <v>136</v>
      </c>
      <c r="J122" s="103"/>
      <c r="K122" s="103"/>
      <c r="L122" s="103"/>
      <c r="M122" s="103"/>
      <c r="N122" s="103"/>
    </row>
    <row r="123" spans="1:61" ht="19.5" hidden="1" customHeight="1" x14ac:dyDescent="0.15">
      <c r="C123" s="104" t="s">
        <v>276</v>
      </c>
      <c r="D123" s="105"/>
      <c r="E123" s="105"/>
      <c r="F123" s="105"/>
      <c r="G123" s="105"/>
      <c r="H123" s="105"/>
      <c r="I123" s="105"/>
      <c r="J123" s="106" t="s">
        <v>165</v>
      </c>
      <c r="K123" s="107"/>
      <c r="L123" s="107"/>
      <c r="M123" s="107"/>
      <c r="N123" s="108"/>
    </row>
    <row r="124" spans="1:61" ht="19.5" hidden="1" customHeight="1" x14ac:dyDescent="0.15">
      <c r="C124" s="104" t="s">
        <v>272</v>
      </c>
      <c r="D124" s="105"/>
      <c r="E124" s="105"/>
      <c r="F124" s="105"/>
      <c r="G124" s="105"/>
      <c r="H124" s="105"/>
      <c r="I124" s="105" t="s">
        <v>273</v>
      </c>
      <c r="J124" s="109" t="s">
        <v>136</v>
      </c>
      <c r="K124" s="107"/>
      <c r="L124" s="107"/>
      <c r="M124" s="107"/>
      <c r="N124" s="108"/>
    </row>
    <row r="125" spans="1:61" ht="19.5" hidden="1" customHeight="1" x14ac:dyDescent="0.15">
      <c r="C125" s="104" t="s">
        <v>271</v>
      </c>
      <c r="D125" s="105"/>
      <c r="E125" s="105"/>
      <c r="F125" s="105"/>
      <c r="G125" s="105"/>
      <c r="H125" s="105" t="s">
        <v>273</v>
      </c>
      <c r="I125" s="105"/>
      <c r="J125" s="110" t="s">
        <v>135</v>
      </c>
      <c r="K125" s="107"/>
      <c r="L125" s="107"/>
      <c r="M125" s="107"/>
      <c r="N125" s="108"/>
    </row>
    <row r="126" spans="1:61" ht="19.5" hidden="1" customHeight="1" x14ac:dyDescent="0.15">
      <c r="C126" s="104" t="s">
        <v>270</v>
      </c>
      <c r="D126" s="105"/>
      <c r="E126" s="105"/>
      <c r="F126" s="105"/>
      <c r="G126" s="105" t="s">
        <v>146</v>
      </c>
      <c r="H126" s="105"/>
      <c r="I126" s="105"/>
      <c r="J126" s="111" t="s">
        <v>274</v>
      </c>
      <c r="K126" s="107"/>
      <c r="L126" s="107"/>
      <c r="M126" s="107"/>
      <c r="N126" s="108"/>
    </row>
    <row r="127" spans="1:61" ht="19.5" hidden="1" customHeight="1" x14ac:dyDescent="0.15">
      <c r="C127" s="104" t="s">
        <v>269</v>
      </c>
      <c r="D127" s="105"/>
      <c r="E127" s="105"/>
      <c r="F127" s="105" t="s">
        <v>146</v>
      </c>
      <c r="G127" s="105"/>
      <c r="H127" s="105"/>
      <c r="I127" s="105"/>
      <c r="J127" s="110" t="s">
        <v>134</v>
      </c>
      <c r="K127" s="107"/>
      <c r="L127" s="107"/>
      <c r="M127" s="107"/>
      <c r="N127" s="108"/>
    </row>
    <row r="128" spans="1:61" ht="19.5" hidden="1" customHeight="1" x14ac:dyDescent="0.15">
      <c r="C128" s="104" t="s">
        <v>268</v>
      </c>
      <c r="D128" s="105"/>
      <c r="E128" s="105" t="s">
        <v>146</v>
      </c>
      <c r="F128" s="105"/>
      <c r="G128" s="105"/>
      <c r="H128" s="105"/>
      <c r="I128" s="105"/>
      <c r="J128" s="111" t="s">
        <v>133</v>
      </c>
      <c r="K128" s="107"/>
      <c r="L128" s="107"/>
      <c r="M128" s="107"/>
      <c r="N128" s="108"/>
    </row>
    <row r="129" spans="3:57" ht="19.5" hidden="1" customHeight="1" x14ac:dyDescent="0.15">
      <c r="C129" s="104" t="s">
        <v>267</v>
      </c>
      <c r="D129" s="105" t="s">
        <v>146</v>
      </c>
      <c r="E129" s="105"/>
      <c r="F129" s="105"/>
      <c r="G129" s="105"/>
      <c r="H129" s="105"/>
      <c r="I129" s="105"/>
      <c r="J129" s="110" t="s">
        <v>132</v>
      </c>
      <c r="K129" s="107"/>
      <c r="L129" s="107"/>
      <c r="M129" s="107"/>
      <c r="N129" s="108"/>
    </row>
    <row r="130" spans="3:57" ht="19.5" hidden="1" customHeight="1" x14ac:dyDescent="0.15">
      <c r="C130" s="104" t="s">
        <v>266</v>
      </c>
      <c r="D130" s="105" t="s">
        <v>146</v>
      </c>
      <c r="E130" s="105" t="s">
        <v>146</v>
      </c>
      <c r="F130" s="105"/>
      <c r="G130" s="105"/>
      <c r="H130" s="105"/>
      <c r="I130" s="105"/>
      <c r="J130" s="111" t="s">
        <v>166</v>
      </c>
      <c r="K130" s="107"/>
      <c r="L130" s="107"/>
      <c r="M130" s="107"/>
      <c r="N130" s="108"/>
    </row>
    <row r="131" spans="3:57" ht="19.5" hidden="1" customHeight="1" x14ac:dyDescent="0.15"/>
    <row r="132" spans="3:57" ht="13.5" hidden="1" customHeight="1" x14ac:dyDescent="0.15"/>
    <row r="133" spans="3:57" ht="13.5" hidden="1" customHeight="1" x14ac:dyDescent="0.15"/>
    <row r="134" spans="3:57" ht="13.5" hidden="1" customHeight="1" x14ac:dyDescent="0.15"/>
    <row r="135" spans="3:57" ht="13.5" hidden="1" customHeight="1" x14ac:dyDescent="0.15"/>
    <row r="136" spans="3:57" ht="13.5" hidden="1" customHeight="1" x14ac:dyDescent="0.15"/>
    <row r="137" spans="3:57" ht="13.5" hidden="1" customHeight="1" x14ac:dyDescent="0.15"/>
    <row r="138" spans="3:57" ht="13.5" hidden="1" customHeight="1" x14ac:dyDescent="0.15"/>
    <row r="139" spans="3:57" ht="13.5" hidden="1" customHeight="1" x14ac:dyDescent="0.15"/>
    <row r="140" spans="3:57" ht="4.5" hidden="1" customHeight="1" x14ac:dyDescent="0.15">
      <c r="V140" s="4" t="s">
        <v>434</v>
      </c>
      <c r="W140" s="4" t="s">
        <v>435</v>
      </c>
      <c r="X140" s="4" t="s">
        <v>436</v>
      </c>
      <c r="AA140" s="4" t="s">
        <v>419</v>
      </c>
      <c r="AB140" s="4" t="s">
        <v>420</v>
      </c>
      <c r="AC140" s="4" t="s">
        <v>421</v>
      </c>
      <c r="AD140" s="4" t="s">
        <v>422</v>
      </c>
      <c r="AG140" s="4" t="s">
        <v>417</v>
      </c>
      <c r="AH140" s="4" t="s">
        <v>406</v>
      </c>
      <c r="AI140" s="4" t="s">
        <v>408</v>
      </c>
      <c r="AJ140" s="4" t="s">
        <v>423</v>
      </c>
      <c r="AK140" s="4" t="s">
        <v>424</v>
      </c>
      <c r="AL140" s="4" t="s">
        <v>425</v>
      </c>
      <c r="AM140" s="4" t="s">
        <v>426</v>
      </c>
      <c r="AN140" s="4" t="s">
        <v>427</v>
      </c>
      <c r="AO140" s="4" t="s">
        <v>289</v>
      </c>
      <c r="AP140" s="4" t="s">
        <v>428</v>
      </c>
      <c r="AQ140" s="4" t="s">
        <v>429</v>
      </c>
      <c r="AR140" s="4" t="s">
        <v>430</v>
      </c>
      <c r="AS140" s="4" t="s">
        <v>431</v>
      </c>
      <c r="AT140" s="4" t="s">
        <v>432</v>
      </c>
      <c r="AU140" s="4" t="s">
        <v>415</v>
      </c>
      <c r="AV140" s="4" t="s">
        <v>284</v>
      </c>
      <c r="AW140" s="4" t="s">
        <v>285</v>
      </c>
      <c r="AX140" s="4" t="s">
        <v>286</v>
      </c>
      <c r="AY140" s="4" t="s">
        <v>416</v>
      </c>
      <c r="AZ140" s="4" t="s">
        <v>411</v>
      </c>
      <c r="BA140" s="4" t="s">
        <v>294</v>
      </c>
      <c r="BB140" s="4" t="s">
        <v>327</v>
      </c>
      <c r="BC140" s="4" t="s">
        <v>412</v>
      </c>
      <c r="BD140" s="4" t="s">
        <v>413</v>
      </c>
      <c r="BE140" s="4" t="s">
        <v>414</v>
      </c>
    </row>
    <row r="141" spans="3:57" ht="38.25" hidden="1" customHeight="1" x14ac:dyDescent="0.15"/>
    <row r="142" spans="3:57" ht="38.25" hidden="1" customHeight="1" x14ac:dyDescent="0.15">
      <c r="C142" s="112" t="s">
        <v>126</v>
      </c>
      <c r="D142" s="113">
        <v>45017</v>
      </c>
      <c r="G142" s="114">
        <v>12</v>
      </c>
      <c r="H142" s="114">
        <v>13</v>
      </c>
      <c r="I142" s="114">
        <v>14</v>
      </c>
      <c r="J142" s="114">
        <v>15</v>
      </c>
      <c r="V142" s="4" t="e">
        <f>VLOOKUP($R$7,$F$145:$AN$183,33,FALSE)</f>
        <v>#N/A</v>
      </c>
      <c r="W142" s="4" t="e">
        <f>VLOOKUP($R$7,$F$145:$AN$183,34,FALSE)</f>
        <v>#N/A</v>
      </c>
      <c r="X142" s="4" t="e">
        <f>VLOOKUP($R$7,$F$145:$AN$183,35,FALSE)</f>
        <v>#N/A</v>
      </c>
      <c r="AA142" s="4" t="e">
        <f>VLOOKUP($R$7,$F$145:$AI$183,2,FALSE)</f>
        <v>#N/A</v>
      </c>
      <c r="AB142" s="4" t="e">
        <f>VLOOKUP($R$7,$F$142:$AJ$183,3,FALSE)</f>
        <v>#N/A</v>
      </c>
      <c r="AC142" s="4" t="e">
        <f>VLOOKUP($R$7,$F$142:$AJ$183,4,FALSE)</f>
        <v>#N/A</v>
      </c>
      <c r="AD142" s="4" t="e">
        <f>VLOOKUP($R$7,$F$145:$AI$183,5,FALSE)</f>
        <v>#N/A</v>
      </c>
      <c r="AG142" s="4" t="e">
        <f>VLOOKUP($R$7,$F$145:$AI$183,6,FALSE)</f>
        <v>#N/A</v>
      </c>
      <c r="AH142" s="4" t="e">
        <f>VLOOKUP($R$7,$F$145:$AI$183,7,FALSE)</f>
        <v>#N/A</v>
      </c>
      <c r="AI142" s="4" t="e">
        <f>VLOOKUP($R$7,$F$145:$AI$183,8,FALSE)</f>
        <v>#N/A</v>
      </c>
      <c r="AJ142" s="4" t="e">
        <f>VLOOKUP($R$7,$F$145:$AI$183,9,FALSE)</f>
        <v>#N/A</v>
      </c>
      <c r="AK142" s="4" t="e">
        <f>VLOOKUP($R$7,$F$145:$AI$183,10,FALSE)</f>
        <v>#N/A</v>
      </c>
      <c r="AL142" s="4" t="e">
        <f>VLOOKUP($R$7,$F$145:$AI$183,11,FALSE)</f>
        <v>#N/A</v>
      </c>
      <c r="AM142" s="4" t="e">
        <f>VLOOKUP($R$7,$F$145:$AI$183,12,FALSE)</f>
        <v>#N/A</v>
      </c>
      <c r="AN142" s="4" t="e">
        <f>VLOOKUP($R$7,$F$145:$AI$183,13,FALSE)</f>
        <v>#N/A</v>
      </c>
      <c r="AO142" s="4" t="e">
        <f>VLOOKUP($R$7,$F$145:$AI$183,14,FALSE)</f>
        <v>#N/A</v>
      </c>
      <c r="AP142" s="4" t="e">
        <f>VLOOKUP($R$7,$F$145:$AI$183,15,FALSE)</f>
        <v>#N/A</v>
      </c>
      <c r="AQ142" s="4" t="e">
        <f>VLOOKUP($R$7,$F$145:$AI$183,16,FALSE)</f>
        <v>#N/A</v>
      </c>
      <c r="AR142" s="4" t="e">
        <f>VLOOKUP($R$7,$F$145:$AI$183,17,FALSE)</f>
        <v>#N/A</v>
      </c>
      <c r="AS142" s="4" t="e">
        <f>VLOOKUP($R$7,$F$145:$AI$183,18,FALSE)</f>
        <v>#N/A</v>
      </c>
      <c r="AT142" s="4" t="e">
        <f>VLOOKUP($R$7,$F$145:$AI$183,19,FALSE)</f>
        <v>#N/A</v>
      </c>
      <c r="AU142" s="4" t="e">
        <f>VLOOKUP($R$7,$F$145:$AI$183,20,FALSE)</f>
        <v>#N/A</v>
      </c>
      <c r="AV142" s="4" t="e">
        <f>VLOOKUP($R$7,$F$145:$AI$183,21,FALSE)</f>
        <v>#N/A</v>
      </c>
      <c r="AW142" s="4" t="e">
        <f>VLOOKUP($R$7,$F$145:$AI$183,22,FALSE)</f>
        <v>#N/A</v>
      </c>
      <c r="AX142" s="4" t="e">
        <f>VLOOKUP($R$7,$F$145:$AI$183,23,FALSE)</f>
        <v>#N/A</v>
      </c>
      <c r="AY142" s="4" t="e">
        <f>VLOOKUP($R$7,$F$145:$AI$183,24,FALSE)</f>
        <v>#N/A</v>
      </c>
      <c r="AZ142" s="4" t="e">
        <f>VLOOKUP($R$7,$F$145:$AI$183,25,FALSE)</f>
        <v>#N/A</v>
      </c>
      <c r="BA142" s="4" t="e">
        <f>VLOOKUP($R$7,$F$145:$AI$183,26,FALSE)</f>
        <v>#N/A</v>
      </c>
      <c r="BB142" s="4" t="e">
        <f>VLOOKUP($R$7,$F$145:$AI$183,27,FALSE)</f>
        <v>#N/A</v>
      </c>
      <c r="BC142" s="4" t="e">
        <f>VLOOKUP($R$7,$F$145:$AI$183,28,FALSE)</f>
        <v>#N/A</v>
      </c>
      <c r="BD142" s="4" t="e">
        <f>VLOOKUP($R$7,$F$145:$AI$183,29,FALSE)</f>
        <v>#N/A</v>
      </c>
      <c r="BE142" s="4" t="e">
        <f>VLOOKUP($R$7,$F$145:$AI$183,30,FALSE)</f>
        <v>#N/A</v>
      </c>
    </row>
    <row r="143" spans="3:57" ht="38.25" hidden="1" customHeight="1" x14ac:dyDescent="0.15">
      <c r="G143" s="115" t="s">
        <v>140</v>
      </c>
      <c r="H143" s="115" t="s">
        <v>141</v>
      </c>
      <c r="I143" s="115" t="s">
        <v>142</v>
      </c>
      <c r="J143" s="115" t="s">
        <v>143</v>
      </c>
    </row>
    <row r="144" spans="3:57" ht="38.25" hidden="1" customHeight="1" x14ac:dyDescent="0.15">
      <c r="C144" s="116" t="s">
        <v>75</v>
      </c>
      <c r="D144" s="116" t="s">
        <v>76</v>
      </c>
      <c r="E144" s="117" t="s">
        <v>77</v>
      </c>
      <c r="F144" s="116" t="s">
        <v>84</v>
      </c>
      <c r="G144" s="118" t="s">
        <v>419</v>
      </c>
      <c r="H144" s="118" t="s">
        <v>420</v>
      </c>
      <c r="I144" s="118" t="s">
        <v>421</v>
      </c>
      <c r="J144" s="118" t="s">
        <v>422</v>
      </c>
      <c r="K144" s="118" t="s">
        <v>405</v>
      </c>
      <c r="L144" s="118" t="s">
        <v>407</v>
      </c>
      <c r="M144" s="118" t="s">
        <v>409</v>
      </c>
      <c r="N144" s="118" t="s">
        <v>410</v>
      </c>
      <c r="O144" s="118" t="s">
        <v>110</v>
      </c>
      <c r="P144" s="118" t="s">
        <v>111</v>
      </c>
      <c r="Q144" s="118" t="s">
        <v>295</v>
      </c>
      <c r="R144" s="118" t="s">
        <v>288</v>
      </c>
      <c r="S144" s="118" t="s">
        <v>289</v>
      </c>
      <c r="T144" s="118" t="s">
        <v>290</v>
      </c>
      <c r="U144" s="118" t="s">
        <v>291</v>
      </c>
      <c r="V144" s="118" t="s">
        <v>292</v>
      </c>
      <c r="W144" s="118" t="s">
        <v>293</v>
      </c>
      <c r="X144" s="118" t="s">
        <v>283</v>
      </c>
      <c r="Y144" s="118" t="s">
        <v>415</v>
      </c>
      <c r="Z144" s="118" t="s">
        <v>284</v>
      </c>
      <c r="AA144" s="118" t="s">
        <v>285</v>
      </c>
      <c r="AB144" s="118" t="s">
        <v>286</v>
      </c>
      <c r="AC144" s="118" t="s">
        <v>416</v>
      </c>
      <c r="AD144" s="118" t="s">
        <v>411</v>
      </c>
      <c r="AE144" s="118" t="s">
        <v>294</v>
      </c>
      <c r="AF144" s="118" t="s">
        <v>327</v>
      </c>
      <c r="AG144" s="118" t="s">
        <v>412</v>
      </c>
      <c r="AH144" s="118" t="s">
        <v>413</v>
      </c>
      <c r="AI144" s="118" t="s">
        <v>414</v>
      </c>
      <c r="AJ144" s="118"/>
      <c r="AK144" s="118"/>
      <c r="AL144" s="4" t="s">
        <v>434</v>
      </c>
      <c r="AM144" s="4" t="s">
        <v>435</v>
      </c>
      <c r="AN144" s="4" t="s">
        <v>436</v>
      </c>
      <c r="AZ144" s="4" t="s">
        <v>109</v>
      </c>
      <c r="BA144" s="4" t="s">
        <v>365</v>
      </c>
    </row>
    <row r="145" spans="3:62" ht="38.25" hidden="1" customHeight="1" x14ac:dyDescent="0.15">
      <c r="C145" s="119" t="s">
        <v>7</v>
      </c>
      <c r="D145" s="117">
        <v>1</v>
      </c>
      <c r="E145" s="120" t="s">
        <v>78</v>
      </c>
      <c r="F145" s="117">
        <v>1</v>
      </c>
      <c r="H145" s="121" t="s">
        <v>433</v>
      </c>
      <c r="I145" s="121" t="s">
        <v>433</v>
      </c>
      <c r="J145" s="121" t="s">
        <v>433</v>
      </c>
      <c r="K145" s="121" t="s">
        <v>433</v>
      </c>
      <c r="L145" s="121" t="s">
        <v>433</v>
      </c>
      <c r="M145" s="121" t="s">
        <v>433</v>
      </c>
      <c r="N145" s="121" t="s">
        <v>433</v>
      </c>
      <c r="O145" s="121" t="s">
        <v>433</v>
      </c>
      <c r="P145" s="121" t="s">
        <v>433</v>
      </c>
      <c r="Q145" s="121" t="s">
        <v>433</v>
      </c>
      <c r="R145" s="121" t="s">
        <v>433</v>
      </c>
      <c r="S145" s="121" t="s">
        <v>433</v>
      </c>
      <c r="T145" s="121" t="s">
        <v>433</v>
      </c>
      <c r="U145" s="121"/>
      <c r="V145" s="121" t="s">
        <v>433</v>
      </c>
      <c r="W145" s="121" t="s">
        <v>433</v>
      </c>
      <c r="X145" s="121" t="s">
        <v>433</v>
      </c>
      <c r="Y145" s="121" t="s">
        <v>433</v>
      </c>
      <c r="Z145" s="121"/>
      <c r="AA145" s="121"/>
      <c r="AB145" s="121" t="s">
        <v>433</v>
      </c>
      <c r="AC145" s="121"/>
      <c r="AD145" s="121" t="s">
        <v>433</v>
      </c>
      <c r="AE145" s="121"/>
      <c r="AF145" s="121"/>
      <c r="AG145" s="121" t="s">
        <v>433</v>
      </c>
      <c r="AH145" s="121"/>
      <c r="AI145" s="121" t="s">
        <v>433</v>
      </c>
      <c r="AM145" s="121" t="s">
        <v>433</v>
      </c>
      <c r="AZ145" s="122" t="s">
        <v>404</v>
      </c>
      <c r="BA145" s="123" t="s">
        <v>378</v>
      </c>
      <c r="BB145" s="124"/>
      <c r="BE145" s="124"/>
      <c r="BH145" s="125"/>
      <c r="BI145" s="124"/>
      <c r="BJ145" s="126"/>
    </row>
    <row r="146" spans="3:62" ht="38.25" hidden="1" customHeight="1" x14ac:dyDescent="0.15">
      <c r="C146" s="119" t="s">
        <v>8</v>
      </c>
      <c r="D146" s="117">
        <v>2</v>
      </c>
      <c r="E146" s="120" t="s">
        <v>79</v>
      </c>
      <c r="F146" s="117">
        <v>2</v>
      </c>
      <c r="J146" s="121" t="s">
        <v>433</v>
      </c>
      <c r="K146" s="121" t="s">
        <v>433</v>
      </c>
      <c r="L146" s="121" t="s">
        <v>433</v>
      </c>
      <c r="M146" s="121" t="s">
        <v>433</v>
      </c>
      <c r="N146" s="121" t="s">
        <v>433</v>
      </c>
      <c r="O146" s="121" t="s">
        <v>433</v>
      </c>
      <c r="P146" s="121" t="s">
        <v>433</v>
      </c>
      <c r="Q146" s="121" t="s">
        <v>433</v>
      </c>
      <c r="R146" s="121" t="s">
        <v>433</v>
      </c>
      <c r="S146" s="121" t="s">
        <v>433</v>
      </c>
      <c r="T146" s="121" t="s">
        <v>433</v>
      </c>
      <c r="U146" s="121"/>
      <c r="V146" s="121" t="s">
        <v>433</v>
      </c>
      <c r="W146" s="121" t="s">
        <v>433</v>
      </c>
      <c r="X146" s="121" t="s">
        <v>433</v>
      </c>
      <c r="Y146" s="121" t="s">
        <v>433</v>
      </c>
      <c r="Z146" s="121"/>
      <c r="AA146" s="121"/>
      <c r="AB146" s="121" t="s">
        <v>433</v>
      </c>
      <c r="AC146" s="121"/>
      <c r="AD146" s="121" t="s">
        <v>433</v>
      </c>
      <c r="AE146" s="121"/>
      <c r="AF146" s="121"/>
      <c r="AG146" s="121" t="s">
        <v>433</v>
      </c>
      <c r="AH146" s="121"/>
      <c r="AI146" s="121" t="s">
        <v>433</v>
      </c>
      <c r="AM146" s="121" t="s">
        <v>433</v>
      </c>
      <c r="AZ146" s="122" t="s">
        <v>379</v>
      </c>
      <c r="BA146" s="127" t="s">
        <v>380</v>
      </c>
      <c r="BB146" s="128"/>
      <c r="BE146" s="128"/>
      <c r="BH146" s="125"/>
      <c r="BI146" s="128"/>
      <c r="BJ146" s="126"/>
    </row>
    <row r="147" spans="3:62" ht="38.25" hidden="1" customHeight="1" x14ac:dyDescent="0.15">
      <c r="C147" s="119" t="s">
        <v>9</v>
      </c>
      <c r="D147" s="117">
        <v>3</v>
      </c>
      <c r="E147" s="120" t="s">
        <v>307</v>
      </c>
      <c r="F147" s="117">
        <v>3</v>
      </c>
      <c r="J147" s="121" t="s">
        <v>433</v>
      </c>
      <c r="K147" s="121" t="s">
        <v>433</v>
      </c>
      <c r="L147" s="121" t="s">
        <v>433</v>
      </c>
      <c r="M147" s="121" t="s">
        <v>433</v>
      </c>
      <c r="N147" s="121" t="s">
        <v>433</v>
      </c>
      <c r="O147" s="121" t="s">
        <v>433</v>
      </c>
      <c r="P147" s="121" t="s">
        <v>433</v>
      </c>
      <c r="Q147" s="121"/>
      <c r="R147" s="121"/>
      <c r="S147" s="121" t="s">
        <v>433</v>
      </c>
      <c r="T147" s="121" t="s">
        <v>433</v>
      </c>
      <c r="U147" s="121"/>
      <c r="V147" s="121" t="s">
        <v>433</v>
      </c>
      <c r="W147" s="121" t="s">
        <v>433</v>
      </c>
      <c r="X147" s="121" t="s">
        <v>433</v>
      </c>
      <c r="Y147" s="121" t="s">
        <v>433</v>
      </c>
      <c r="Z147" s="121"/>
      <c r="AA147" s="121"/>
      <c r="AB147" s="121" t="s">
        <v>433</v>
      </c>
      <c r="AC147" s="121"/>
      <c r="AD147" s="121" t="s">
        <v>433</v>
      </c>
      <c r="AE147" s="121"/>
      <c r="AF147" s="121"/>
      <c r="AG147" s="121" t="s">
        <v>433</v>
      </c>
      <c r="AH147" s="121"/>
      <c r="AI147" s="121" t="s">
        <v>433</v>
      </c>
      <c r="AM147" s="121" t="s">
        <v>433</v>
      </c>
      <c r="AZ147" s="122" t="s">
        <v>381</v>
      </c>
      <c r="BA147" s="127" t="s">
        <v>382</v>
      </c>
      <c r="BB147" s="128"/>
      <c r="BE147" s="128"/>
      <c r="BH147" s="125"/>
      <c r="BI147" s="128"/>
      <c r="BJ147" s="126"/>
    </row>
    <row r="148" spans="3:62" ht="17.25" hidden="1" customHeight="1" x14ac:dyDescent="0.15">
      <c r="C148" s="119" t="s">
        <v>10</v>
      </c>
      <c r="D148" s="117">
        <v>4</v>
      </c>
      <c r="E148" s="120" t="s">
        <v>308</v>
      </c>
      <c r="F148" s="117">
        <v>4</v>
      </c>
      <c r="J148" s="121" t="s">
        <v>433</v>
      </c>
      <c r="K148" s="121" t="s">
        <v>433</v>
      </c>
      <c r="L148" s="121" t="s">
        <v>433</v>
      </c>
      <c r="M148" s="121" t="s">
        <v>433</v>
      </c>
      <c r="N148" s="121" t="s">
        <v>433</v>
      </c>
      <c r="O148" s="121" t="s">
        <v>433</v>
      </c>
      <c r="P148" s="121" t="s">
        <v>433</v>
      </c>
      <c r="Q148" s="121"/>
      <c r="R148" s="121"/>
      <c r="S148" s="121" t="s">
        <v>433</v>
      </c>
      <c r="T148" s="121" t="s">
        <v>433</v>
      </c>
      <c r="U148" s="121"/>
      <c r="V148" s="121" t="s">
        <v>433</v>
      </c>
      <c r="W148" s="121" t="s">
        <v>433</v>
      </c>
      <c r="X148" s="121" t="s">
        <v>433</v>
      </c>
      <c r="Y148" s="121" t="s">
        <v>433</v>
      </c>
      <c r="Z148" s="121"/>
      <c r="AA148" s="121"/>
      <c r="AB148" s="121" t="s">
        <v>433</v>
      </c>
      <c r="AC148" s="121"/>
      <c r="AD148" s="121" t="s">
        <v>433</v>
      </c>
      <c r="AE148" s="121"/>
      <c r="AF148" s="121" t="s">
        <v>433</v>
      </c>
      <c r="AG148" s="121"/>
      <c r="AH148" s="121"/>
      <c r="AI148" s="121"/>
      <c r="AM148" s="121" t="s">
        <v>433</v>
      </c>
      <c r="AZ148" s="122" t="s">
        <v>383</v>
      </c>
      <c r="BA148" s="127" t="s">
        <v>384</v>
      </c>
      <c r="BB148" s="128"/>
      <c r="BE148" s="128"/>
      <c r="BH148" s="125"/>
      <c r="BI148" s="128"/>
      <c r="BJ148" s="126"/>
    </row>
    <row r="149" spans="3:62" ht="38.25" hidden="1" customHeight="1" x14ac:dyDescent="0.15">
      <c r="C149" s="119" t="s">
        <v>11</v>
      </c>
      <c r="D149" s="117">
        <v>5</v>
      </c>
      <c r="E149" s="120" t="s">
        <v>309</v>
      </c>
      <c r="F149" s="117">
        <v>5</v>
      </c>
      <c r="J149" s="121" t="s">
        <v>433</v>
      </c>
      <c r="K149" s="121" t="s">
        <v>433</v>
      </c>
      <c r="L149" s="121" t="s">
        <v>433</v>
      </c>
      <c r="M149" s="121" t="s">
        <v>433</v>
      </c>
      <c r="N149" s="121" t="s">
        <v>433</v>
      </c>
      <c r="O149" s="121" t="s">
        <v>433</v>
      </c>
      <c r="P149" s="121" t="s">
        <v>433</v>
      </c>
      <c r="Q149" s="121" t="s">
        <v>433</v>
      </c>
      <c r="R149" s="121" t="s">
        <v>433</v>
      </c>
      <c r="S149" s="121" t="s">
        <v>433</v>
      </c>
      <c r="T149" s="121"/>
      <c r="U149" s="121" t="s">
        <v>433</v>
      </c>
      <c r="V149" s="121" t="s">
        <v>433</v>
      </c>
      <c r="W149" s="121" t="s">
        <v>433</v>
      </c>
      <c r="X149" s="121" t="s">
        <v>433</v>
      </c>
      <c r="Y149" s="121" t="s">
        <v>433</v>
      </c>
      <c r="Z149" s="121"/>
      <c r="AA149" s="121"/>
      <c r="AB149" s="121" t="s">
        <v>433</v>
      </c>
      <c r="AC149" s="121"/>
      <c r="AD149" s="121" t="s">
        <v>433</v>
      </c>
      <c r="AE149" s="121"/>
      <c r="AF149" s="121"/>
      <c r="AG149" s="121" t="s">
        <v>433</v>
      </c>
      <c r="AH149" s="121"/>
      <c r="AI149" s="121" t="s">
        <v>433</v>
      </c>
      <c r="AM149" s="121" t="s">
        <v>433</v>
      </c>
      <c r="AZ149" s="122" t="s">
        <v>385</v>
      </c>
      <c r="BA149" s="127" t="s">
        <v>386</v>
      </c>
      <c r="BB149" s="128"/>
      <c r="BE149" s="128"/>
      <c r="BH149" s="125"/>
      <c r="BI149" s="128"/>
      <c r="BJ149" s="126"/>
    </row>
    <row r="150" spans="3:62" ht="18" hidden="1" customHeight="1" x14ac:dyDescent="0.15">
      <c r="C150" s="119" t="s">
        <v>12</v>
      </c>
      <c r="D150" s="117">
        <v>6</v>
      </c>
      <c r="E150" s="120" t="s">
        <v>310</v>
      </c>
      <c r="F150" s="117">
        <v>6</v>
      </c>
      <c r="I150" s="121" t="s">
        <v>433</v>
      </c>
      <c r="J150" s="121" t="s">
        <v>433</v>
      </c>
      <c r="K150" s="121" t="s">
        <v>433</v>
      </c>
      <c r="L150" s="121" t="s">
        <v>433</v>
      </c>
      <c r="M150" s="121" t="s">
        <v>433</v>
      </c>
      <c r="N150" s="121" t="s">
        <v>433</v>
      </c>
      <c r="O150" s="121" t="s">
        <v>433</v>
      </c>
      <c r="P150" s="121" t="s">
        <v>433</v>
      </c>
      <c r="Q150" s="121"/>
      <c r="R150" s="121"/>
      <c r="S150" s="121" t="s">
        <v>433</v>
      </c>
      <c r="T150" s="121" t="s">
        <v>433</v>
      </c>
      <c r="U150" s="121"/>
      <c r="V150" s="121" t="s">
        <v>433</v>
      </c>
      <c r="W150" s="121" t="s">
        <v>433</v>
      </c>
      <c r="X150" s="121" t="s">
        <v>433</v>
      </c>
      <c r="Y150" s="121" t="s">
        <v>433</v>
      </c>
      <c r="Z150" s="121"/>
      <c r="AA150" s="121"/>
      <c r="AB150" s="121" t="s">
        <v>433</v>
      </c>
      <c r="AC150" s="121"/>
      <c r="AD150" s="121" t="s">
        <v>433</v>
      </c>
      <c r="AE150" s="121"/>
      <c r="AF150" s="121"/>
      <c r="AG150" s="121" t="s">
        <v>433</v>
      </c>
      <c r="AH150" s="121"/>
      <c r="AI150" s="121" t="s">
        <v>433</v>
      </c>
      <c r="AM150" s="121" t="s">
        <v>433</v>
      </c>
      <c r="AZ150" s="122" t="s">
        <v>387</v>
      </c>
      <c r="BA150" s="127" t="s">
        <v>388</v>
      </c>
      <c r="BB150" s="128"/>
      <c r="BE150" s="128"/>
      <c r="BH150" s="125"/>
      <c r="BI150" s="128"/>
      <c r="BJ150" s="126"/>
    </row>
    <row r="151" spans="3:62" ht="38.25" hidden="1" customHeight="1" x14ac:dyDescent="0.15">
      <c r="C151" s="119" t="s">
        <v>13</v>
      </c>
      <c r="D151" s="117">
        <v>7</v>
      </c>
      <c r="E151" s="120" t="s">
        <v>311</v>
      </c>
      <c r="F151" s="117">
        <v>7</v>
      </c>
      <c r="H151" s="121" t="s">
        <v>433</v>
      </c>
      <c r="I151" s="121" t="s">
        <v>433</v>
      </c>
      <c r="J151" s="121" t="s">
        <v>433</v>
      </c>
      <c r="K151" s="121" t="s">
        <v>433</v>
      </c>
      <c r="L151" s="121" t="s">
        <v>433</v>
      </c>
      <c r="M151" s="121" t="s">
        <v>433</v>
      </c>
      <c r="N151" s="121" t="s">
        <v>433</v>
      </c>
      <c r="O151" s="121" t="s">
        <v>433</v>
      </c>
      <c r="P151" s="121" t="s">
        <v>433</v>
      </c>
      <c r="Q151" s="121" t="s">
        <v>433</v>
      </c>
      <c r="R151" s="121" t="s">
        <v>433</v>
      </c>
      <c r="S151" s="121"/>
      <c r="T151" s="121" t="s">
        <v>433</v>
      </c>
      <c r="U151" s="121" t="s">
        <v>433</v>
      </c>
      <c r="V151" s="121" t="s">
        <v>433</v>
      </c>
      <c r="W151" s="121" t="s">
        <v>433</v>
      </c>
      <c r="X151" s="121" t="s">
        <v>433</v>
      </c>
      <c r="Y151" s="121" t="s">
        <v>433</v>
      </c>
      <c r="Z151" s="121"/>
      <c r="AA151" s="121"/>
      <c r="AB151" s="121" t="s">
        <v>433</v>
      </c>
      <c r="AC151" s="121"/>
      <c r="AD151" s="121" t="s">
        <v>433</v>
      </c>
      <c r="AE151" s="121"/>
      <c r="AF151" s="121"/>
      <c r="AG151" s="121" t="s">
        <v>433</v>
      </c>
      <c r="AH151" s="121"/>
      <c r="AI151" s="121" t="s">
        <v>433</v>
      </c>
      <c r="AM151" s="121"/>
      <c r="AZ151" s="122" t="s">
        <v>389</v>
      </c>
      <c r="BA151" s="127" t="s">
        <v>390</v>
      </c>
      <c r="BB151" s="128"/>
      <c r="BE151" s="128"/>
      <c r="BH151" s="125"/>
      <c r="BI151" s="128"/>
      <c r="BJ151" s="126"/>
    </row>
    <row r="152" spans="3:62" ht="38.25" hidden="1" customHeight="1" x14ac:dyDescent="0.15">
      <c r="C152" s="119" t="s">
        <v>14</v>
      </c>
      <c r="D152" s="117">
        <v>8</v>
      </c>
      <c r="E152" s="120" t="s">
        <v>312</v>
      </c>
      <c r="F152" s="117">
        <v>8</v>
      </c>
      <c r="I152" s="121" t="s">
        <v>433</v>
      </c>
      <c r="J152" s="121" t="s">
        <v>433</v>
      </c>
      <c r="K152" s="121" t="s">
        <v>433</v>
      </c>
      <c r="L152" s="121" t="s">
        <v>433</v>
      </c>
      <c r="M152" s="121" t="s">
        <v>433</v>
      </c>
      <c r="N152" s="121" t="s">
        <v>433</v>
      </c>
      <c r="O152" s="121" t="s">
        <v>433</v>
      </c>
      <c r="P152" s="121" t="s">
        <v>433</v>
      </c>
      <c r="Q152" s="121" t="s">
        <v>433</v>
      </c>
      <c r="R152" s="121" t="s">
        <v>433</v>
      </c>
      <c r="S152" s="121"/>
      <c r="T152" s="121" t="s">
        <v>433</v>
      </c>
      <c r="U152" s="121" t="s">
        <v>433</v>
      </c>
      <c r="V152" s="121" t="s">
        <v>433</v>
      </c>
      <c r="W152" s="121" t="s">
        <v>433</v>
      </c>
      <c r="X152" s="121" t="s">
        <v>433</v>
      </c>
      <c r="Y152" s="121" t="s">
        <v>433</v>
      </c>
      <c r="Z152" s="121"/>
      <c r="AA152" s="121"/>
      <c r="AB152" s="121"/>
      <c r="AC152" s="121" t="s">
        <v>433</v>
      </c>
      <c r="AD152" s="121"/>
      <c r="AE152" s="121" t="s">
        <v>433</v>
      </c>
      <c r="AF152" s="121" t="s">
        <v>433</v>
      </c>
      <c r="AG152" s="121" t="s">
        <v>433</v>
      </c>
      <c r="AH152" s="121" t="s">
        <v>433</v>
      </c>
      <c r="AI152" s="121" t="s">
        <v>433</v>
      </c>
      <c r="AM152" s="121" t="s">
        <v>433</v>
      </c>
      <c r="AZ152" s="122" t="s">
        <v>391</v>
      </c>
      <c r="BA152" s="127" t="s">
        <v>392</v>
      </c>
      <c r="BB152" s="128"/>
      <c r="BE152" s="128"/>
      <c r="BH152" s="125"/>
      <c r="BI152" s="128"/>
      <c r="BJ152" s="126"/>
    </row>
    <row r="153" spans="3:62" ht="38.25" hidden="1" customHeight="1" x14ac:dyDescent="0.15">
      <c r="C153" s="119" t="s">
        <v>15</v>
      </c>
      <c r="D153" s="117">
        <v>9</v>
      </c>
      <c r="E153" s="120" t="s">
        <v>313</v>
      </c>
      <c r="F153" s="117">
        <v>9</v>
      </c>
      <c r="J153" s="121" t="s">
        <v>433</v>
      </c>
      <c r="K153" s="121"/>
      <c r="L153" s="121" t="s">
        <v>433</v>
      </c>
      <c r="M153" s="121"/>
      <c r="N153" s="121"/>
      <c r="O153" s="121" t="s">
        <v>433</v>
      </c>
      <c r="P153" s="121" t="s">
        <v>433</v>
      </c>
      <c r="Q153" s="121" t="s">
        <v>433</v>
      </c>
      <c r="R153" s="121" t="s">
        <v>433</v>
      </c>
      <c r="S153" s="121" t="s">
        <v>433</v>
      </c>
      <c r="T153" s="121" t="s">
        <v>433</v>
      </c>
      <c r="U153" s="121"/>
      <c r="V153" s="121" t="s">
        <v>433</v>
      </c>
      <c r="W153" s="121" t="s">
        <v>433</v>
      </c>
      <c r="X153" s="121" t="s">
        <v>433</v>
      </c>
      <c r="Y153" s="121" t="s">
        <v>433</v>
      </c>
      <c r="Z153" s="121"/>
      <c r="AA153" s="121"/>
      <c r="AB153" s="121" t="s">
        <v>433</v>
      </c>
      <c r="AC153" s="121"/>
      <c r="AD153" s="121" t="s">
        <v>433</v>
      </c>
      <c r="AE153" s="121"/>
      <c r="AF153" s="121"/>
      <c r="AG153" s="121" t="s">
        <v>433</v>
      </c>
      <c r="AH153" s="121"/>
      <c r="AI153" s="121" t="s">
        <v>433</v>
      </c>
      <c r="AM153" s="121"/>
      <c r="AZ153" s="122" t="s">
        <v>393</v>
      </c>
      <c r="BA153" s="129" t="s">
        <v>401</v>
      </c>
      <c r="BB153" s="128"/>
      <c r="BE153" s="128"/>
      <c r="BH153" s="125"/>
      <c r="BI153" s="128"/>
    </row>
    <row r="154" spans="3:62" ht="38.25" hidden="1" customHeight="1" x14ac:dyDescent="0.15">
      <c r="C154" s="119" t="s">
        <v>16</v>
      </c>
      <c r="D154" s="117">
        <v>10</v>
      </c>
      <c r="E154" s="120" t="s">
        <v>314</v>
      </c>
      <c r="F154" s="117">
        <v>10</v>
      </c>
      <c r="H154" s="121" t="s">
        <v>433</v>
      </c>
      <c r="I154" s="121" t="s">
        <v>433</v>
      </c>
      <c r="J154" s="121" t="s">
        <v>433</v>
      </c>
      <c r="K154" s="121"/>
      <c r="L154" s="121"/>
      <c r="M154" s="121"/>
      <c r="N154" s="121" t="s">
        <v>433</v>
      </c>
      <c r="O154" s="121"/>
      <c r="P154" s="121" t="s">
        <v>433</v>
      </c>
      <c r="Q154" s="121" t="s">
        <v>433</v>
      </c>
      <c r="R154" s="121" t="s">
        <v>433</v>
      </c>
      <c r="S154" s="121" t="s">
        <v>433</v>
      </c>
      <c r="T154" s="121"/>
      <c r="U154" s="121" t="s">
        <v>433</v>
      </c>
      <c r="V154" s="121" t="s">
        <v>433</v>
      </c>
      <c r="W154" s="121" t="s">
        <v>433</v>
      </c>
      <c r="X154" s="121" t="s">
        <v>433</v>
      </c>
      <c r="Y154" s="121" t="s">
        <v>433</v>
      </c>
      <c r="Z154" s="121"/>
      <c r="AA154" s="121"/>
      <c r="AB154" s="121" t="s">
        <v>433</v>
      </c>
      <c r="AC154" s="121"/>
      <c r="AD154" s="121" t="s">
        <v>433</v>
      </c>
      <c r="AE154" s="121"/>
      <c r="AF154" s="121"/>
      <c r="AG154" s="121" t="s">
        <v>433</v>
      </c>
      <c r="AH154" s="121"/>
      <c r="AI154" s="121" t="s">
        <v>433</v>
      </c>
      <c r="AM154" s="121" t="s">
        <v>433</v>
      </c>
      <c r="AZ154" s="122" t="s">
        <v>438</v>
      </c>
      <c r="BA154" s="129" t="s">
        <v>395</v>
      </c>
      <c r="BB154" s="130"/>
      <c r="BE154" s="130"/>
      <c r="BH154" s="125"/>
      <c r="BI154" s="130"/>
      <c r="BJ154" s="126"/>
    </row>
    <row r="155" spans="3:62" ht="38.25" hidden="1" customHeight="1" x14ac:dyDescent="0.15">
      <c r="C155" s="119" t="s">
        <v>17</v>
      </c>
      <c r="D155" s="117">
        <v>11</v>
      </c>
      <c r="E155" s="120" t="s">
        <v>315</v>
      </c>
      <c r="F155" s="117">
        <v>11</v>
      </c>
      <c r="J155" s="121" t="s">
        <v>433</v>
      </c>
      <c r="K155" s="121" t="s">
        <v>433</v>
      </c>
      <c r="L155" s="121"/>
      <c r="M155" s="121"/>
      <c r="N155" s="121" t="s">
        <v>433</v>
      </c>
      <c r="O155" s="121" t="s">
        <v>433</v>
      </c>
      <c r="P155" s="121"/>
      <c r="Q155" s="121" t="s">
        <v>433</v>
      </c>
      <c r="R155" s="121" t="s">
        <v>433</v>
      </c>
      <c r="S155" s="121" t="s">
        <v>433</v>
      </c>
      <c r="T155" s="121" t="s">
        <v>433</v>
      </c>
      <c r="U155" s="121" t="s">
        <v>433</v>
      </c>
      <c r="V155" s="121"/>
      <c r="W155" s="121" t="s">
        <v>433</v>
      </c>
      <c r="X155" s="121" t="s">
        <v>433</v>
      </c>
      <c r="Y155" s="121" t="s">
        <v>433</v>
      </c>
      <c r="Z155" s="121"/>
      <c r="AA155" s="121"/>
      <c r="AB155" s="121" t="s">
        <v>433</v>
      </c>
      <c r="AC155" s="121"/>
      <c r="AD155" s="121" t="s">
        <v>433</v>
      </c>
      <c r="AE155" s="121"/>
      <c r="AF155" s="121"/>
      <c r="AG155" s="121" t="s">
        <v>433</v>
      </c>
      <c r="AH155" s="121"/>
      <c r="AI155" s="121" t="s">
        <v>433</v>
      </c>
      <c r="AM155" s="121" t="s">
        <v>433</v>
      </c>
      <c r="AZ155" s="122" t="s">
        <v>394</v>
      </c>
      <c r="BA155" s="129" t="s">
        <v>396</v>
      </c>
      <c r="BB155" s="130"/>
      <c r="BE155" s="130"/>
      <c r="BH155" s="125"/>
      <c r="BI155" s="130"/>
    </row>
    <row r="156" spans="3:62" ht="38.25" hidden="1" customHeight="1" x14ac:dyDescent="0.15">
      <c r="C156" s="119" t="s">
        <v>18</v>
      </c>
      <c r="D156" s="117">
        <v>12</v>
      </c>
      <c r="E156" s="120" t="s">
        <v>316</v>
      </c>
      <c r="F156" s="117">
        <v>12</v>
      </c>
      <c r="J156" s="121" t="s">
        <v>433</v>
      </c>
      <c r="K156" s="121" t="s">
        <v>433</v>
      </c>
      <c r="L156" s="121" t="s">
        <v>433</v>
      </c>
      <c r="M156" s="121" t="s">
        <v>433</v>
      </c>
      <c r="N156" s="121" t="s">
        <v>433</v>
      </c>
      <c r="O156" s="121" t="s">
        <v>433</v>
      </c>
      <c r="P156" s="121" t="s">
        <v>433</v>
      </c>
      <c r="Q156" s="121" t="s">
        <v>433</v>
      </c>
      <c r="R156" s="121" t="s">
        <v>433</v>
      </c>
      <c r="S156" s="121" t="s">
        <v>433</v>
      </c>
      <c r="T156" s="121" t="s">
        <v>433</v>
      </c>
      <c r="U156" s="121" t="s">
        <v>433</v>
      </c>
      <c r="V156" s="121" t="s">
        <v>433</v>
      </c>
      <c r="W156" s="121"/>
      <c r="X156" s="121" t="s">
        <v>433</v>
      </c>
      <c r="Y156" s="121" t="s">
        <v>433</v>
      </c>
      <c r="Z156" s="121"/>
      <c r="AA156" s="121"/>
      <c r="AB156" s="121" t="s">
        <v>433</v>
      </c>
      <c r="AC156" s="121"/>
      <c r="AD156" s="121" t="s">
        <v>433</v>
      </c>
      <c r="AE156" s="121"/>
      <c r="AF156" s="121"/>
      <c r="AG156" s="121" t="s">
        <v>433</v>
      </c>
      <c r="AH156" s="121"/>
      <c r="AI156" s="121" t="s">
        <v>433</v>
      </c>
      <c r="AM156" s="121" t="s">
        <v>433</v>
      </c>
      <c r="AZ156" s="122" t="s">
        <v>439</v>
      </c>
      <c r="BA156" s="129" t="s">
        <v>397</v>
      </c>
      <c r="BB156" s="130"/>
      <c r="BE156" s="130"/>
      <c r="BH156" s="125"/>
      <c r="BI156" s="130"/>
    </row>
    <row r="157" spans="3:62" ht="38.25" hidden="1" customHeight="1" x14ac:dyDescent="0.15">
      <c r="C157" s="119" t="s">
        <v>19</v>
      </c>
      <c r="D157" s="117">
        <v>13</v>
      </c>
      <c r="E157" s="120" t="s">
        <v>321</v>
      </c>
      <c r="F157" s="117">
        <v>13</v>
      </c>
      <c r="I157" s="121" t="s">
        <v>433</v>
      </c>
      <c r="J157" s="121" t="s">
        <v>433</v>
      </c>
      <c r="K157" s="121" t="s">
        <v>433</v>
      </c>
      <c r="L157" s="121"/>
      <c r="M157" s="121"/>
      <c r="N157" s="121" t="s">
        <v>433</v>
      </c>
      <c r="O157" s="121"/>
      <c r="P157" s="121" t="s">
        <v>433</v>
      </c>
      <c r="Q157" s="121" t="s">
        <v>433</v>
      </c>
      <c r="R157" s="121" t="s">
        <v>433</v>
      </c>
      <c r="S157" s="121" t="s">
        <v>433</v>
      </c>
      <c r="T157" s="121"/>
      <c r="U157" s="121" t="s">
        <v>433</v>
      </c>
      <c r="V157" s="121" t="s">
        <v>433</v>
      </c>
      <c r="W157" s="121" t="s">
        <v>433</v>
      </c>
      <c r="X157" s="121" t="s">
        <v>433</v>
      </c>
      <c r="Y157" s="121" t="s">
        <v>433</v>
      </c>
      <c r="Z157" s="121"/>
      <c r="AA157" s="121"/>
      <c r="AB157" s="121"/>
      <c r="AC157" s="121" t="s">
        <v>433</v>
      </c>
      <c r="AD157" s="121"/>
      <c r="AE157" s="121" t="s">
        <v>433</v>
      </c>
      <c r="AF157" s="121" t="s">
        <v>433</v>
      </c>
      <c r="AG157" s="121" t="s">
        <v>433</v>
      </c>
      <c r="AH157" s="121" t="s">
        <v>433</v>
      </c>
      <c r="AI157" s="121" t="s">
        <v>433</v>
      </c>
      <c r="AM157" s="121" t="s">
        <v>433</v>
      </c>
      <c r="AZ157" s="122" t="s">
        <v>440</v>
      </c>
      <c r="BA157" s="129" t="s">
        <v>398</v>
      </c>
      <c r="BB157" s="130"/>
      <c r="BE157" s="130"/>
      <c r="BH157" s="125"/>
      <c r="BI157" s="130"/>
    </row>
    <row r="158" spans="3:62" ht="38.25" hidden="1" customHeight="1" x14ac:dyDescent="0.15">
      <c r="C158" s="119" t="s">
        <v>20</v>
      </c>
      <c r="D158" s="117">
        <v>14</v>
      </c>
      <c r="E158" s="120" t="s">
        <v>317</v>
      </c>
      <c r="F158" s="117">
        <v>14</v>
      </c>
      <c r="J158" s="121" t="s">
        <v>433</v>
      </c>
      <c r="K158" s="121" t="s">
        <v>433</v>
      </c>
      <c r="L158" s="121" t="s">
        <v>433</v>
      </c>
      <c r="M158" s="121" t="s">
        <v>433</v>
      </c>
      <c r="N158" s="121" t="s">
        <v>433</v>
      </c>
      <c r="O158" s="121" t="s">
        <v>433</v>
      </c>
      <c r="P158" s="121" t="s">
        <v>433</v>
      </c>
      <c r="Q158" s="121" t="s">
        <v>433</v>
      </c>
      <c r="R158" s="121" t="s">
        <v>433</v>
      </c>
      <c r="S158" s="121" t="s">
        <v>433</v>
      </c>
      <c r="T158" s="121" t="s">
        <v>433</v>
      </c>
      <c r="U158" s="121"/>
      <c r="V158" s="121" t="s">
        <v>433</v>
      </c>
      <c r="W158" s="121" t="s">
        <v>433</v>
      </c>
      <c r="X158" s="121" t="s">
        <v>433</v>
      </c>
      <c r="Y158" s="121" t="s">
        <v>433</v>
      </c>
      <c r="Z158" s="121"/>
      <c r="AA158" s="121"/>
      <c r="AB158" s="121" t="s">
        <v>433</v>
      </c>
      <c r="AC158" s="121"/>
      <c r="AD158" s="121" t="s">
        <v>433</v>
      </c>
      <c r="AE158" s="121"/>
      <c r="AF158" s="121"/>
      <c r="AG158" s="121" t="s">
        <v>433</v>
      </c>
      <c r="AH158" s="121"/>
      <c r="AI158" s="121" t="s">
        <v>433</v>
      </c>
      <c r="AM158" s="121" t="s">
        <v>433</v>
      </c>
      <c r="AZ158" s="122" t="s">
        <v>441</v>
      </c>
      <c r="BA158" s="129" t="s">
        <v>399</v>
      </c>
      <c r="BB158" s="130"/>
      <c r="BE158" s="130"/>
      <c r="BH158" s="125"/>
      <c r="BI158" s="130"/>
    </row>
    <row r="159" spans="3:62" ht="16.5" hidden="1" customHeight="1" x14ac:dyDescent="0.15">
      <c r="C159" s="119" t="s">
        <v>21</v>
      </c>
      <c r="D159" s="117">
        <v>15</v>
      </c>
      <c r="E159" s="120" t="s">
        <v>318</v>
      </c>
      <c r="F159" s="117">
        <v>15</v>
      </c>
      <c r="J159" s="121" t="s">
        <v>433</v>
      </c>
      <c r="K159" s="121" t="s">
        <v>433</v>
      </c>
      <c r="L159" s="121" t="s">
        <v>433</v>
      </c>
      <c r="M159" s="121" t="s">
        <v>433</v>
      </c>
      <c r="N159" s="121" t="s">
        <v>433</v>
      </c>
      <c r="O159" s="121" t="s">
        <v>433</v>
      </c>
      <c r="P159" s="121" t="s">
        <v>433</v>
      </c>
      <c r="Q159" s="121" t="s">
        <v>433</v>
      </c>
      <c r="R159" s="121" t="s">
        <v>433</v>
      </c>
      <c r="S159" s="121" t="s">
        <v>433</v>
      </c>
      <c r="T159" s="121"/>
      <c r="U159" s="121" t="s">
        <v>433</v>
      </c>
      <c r="V159" s="121" t="s">
        <v>433</v>
      </c>
      <c r="W159" s="121" t="s">
        <v>433</v>
      </c>
      <c r="X159" s="121" t="s">
        <v>433</v>
      </c>
      <c r="Y159" s="121" t="s">
        <v>433</v>
      </c>
      <c r="Z159" s="121"/>
      <c r="AA159" s="121"/>
      <c r="AB159" s="121" t="s">
        <v>433</v>
      </c>
      <c r="AC159" s="121"/>
      <c r="AD159" s="121" t="s">
        <v>433</v>
      </c>
      <c r="AE159" s="121"/>
      <c r="AF159" s="121"/>
      <c r="AG159" s="121" t="s">
        <v>433</v>
      </c>
      <c r="AH159" s="121"/>
      <c r="AI159" s="121" t="s">
        <v>433</v>
      </c>
      <c r="AM159" s="121" t="s">
        <v>433</v>
      </c>
      <c r="AZ159" s="122" t="s">
        <v>442</v>
      </c>
      <c r="BA159" s="129" t="s">
        <v>400</v>
      </c>
      <c r="BB159" s="130"/>
      <c r="BE159" s="130"/>
      <c r="BH159" s="125"/>
      <c r="BI159" s="130"/>
    </row>
    <row r="160" spans="3:62" ht="38.25" hidden="1" customHeight="1" x14ac:dyDescent="0.15">
      <c r="C160" s="119" t="s">
        <v>22</v>
      </c>
      <c r="D160" s="117">
        <v>16</v>
      </c>
      <c r="E160" s="120" t="s">
        <v>319</v>
      </c>
      <c r="F160" s="117">
        <v>16</v>
      </c>
      <c r="H160" s="121"/>
      <c r="J160" s="121" t="s">
        <v>433</v>
      </c>
      <c r="K160" s="121" t="s">
        <v>433</v>
      </c>
      <c r="L160" s="121" t="s">
        <v>433</v>
      </c>
      <c r="M160" s="121" t="s">
        <v>433</v>
      </c>
      <c r="N160" s="121" t="s">
        <v>433</v>
      </c>
      <c r="O160" s="121" t="s">
        <v>433</v>
      </c>
      <c r="P160" s="121" t="s">
        <v>433</v>
      </c>
      <c r="Q160" s="121" t="s">
        <v>433</v>
      </c>
      <c r="R160" s="121" t="s">
        <v>433</v>
      </c>
      <c r="S160" s="121" t="s">
        <v>433</v>
      </c>
      <c r="T160" s="121" t="s">
        <v>433</v>
      </c>
      <c r="U160" s="121"/>
      <c r="V160" s="121" t="s">
        <v>433</v>
      </c>
      <c r="W160" s="121" t="s">
        <v>433</v>
      </c>
      <c r="X160" s="121" t="s">
        <v>433</v>
      </c>
      <c r="Y160" s="121" t="s">
        <v>433</v>
      </c>
      <c r="Z160" s="121"/>
      <c r="AA160" s="121"/>
      <c r="AB160" s="121" t="s">
        <v>433</v>
      </c>
      <c r="AC160" s="121"/>
      <c r="AD160" s="121" t="s">
        <v>433</v>
      </c>
      <c r="AE160" s="121"/>
      <c r="AF160" s="121"/>
      <c r="AG160" s="121" t="s">
        <v>433</v>
      </c>
      <c r="AH160" s="121"/>
      <c r="AI160" s="121" t="s">
        <v>433</v>
      </c>
      <c r="AM160" s="121" t="s">
        <v>433</v>
      </c>
      <c r="AZ160" s="122" t="s">
        <v>443</v>
      </c>
      <c r="BA160" s="129" t="s">
        <v>401</v>
      </c>
      <c r="BB160" s="130"/>
      <c r="BE160" s="130"/>
      <c r="BH160" s="125"/>
      <c r="BI160" s="130"/>
    </row>
    <row r="161" spans="3:61" ht="9" hidden="1" customHeight="1" x14ac:dyDescent="0.15">
      <c r="C161" s="119" t="s">
        <v>23</v>
      </c>
      <c r="D161" s="117">
        <v>17</v>
      </c>
      <c r="E161" s="120" t="s">
        <v>346</v>
      </c>
      <c r="F161" s="117">
        <v>17</v>
      </c>
      <c r="J161" s="121" t="s">
        <v>433</v>
      </c>
      <c r="K161" s="121"/>
      <c r="L161" s="121" t="s">
        <v>433</v>
      </c>
      <c r="M161" s="121"/>
      <c r="N161" s="121" t="s">
        <v>433</v>
      </c>
      <c r="O161" s="121"/>
      <c r="P161" s="121" t="s">
        <v>433</v>
      </c>
      <c r="Q161" s="121" t="s">
        <v>433</v>
      </c>
      <c r="R161" s="121" t="s">
        <v>433</v>
      </c>
      <c r="S161" s="121" t="s">
        <v>433</v>
      </c>
      <c r="T161" s="121"/>
      <c r="U161" s="121" t="s">
        <v>433</v>
      </c>
      <c r="V161" s="121" t="s">
        <v>433</v>
      </c>
      <c r="W161" s="121" t="s">
        <v>433</v>
      </c>
      <c r="X161" s="121" t="s">
        <v>433</v>
      </c>
      <c r="Y161" s="121" t="s">
        <v>433</v>
      </c>
      <c r="Z161" s="121"/>
      <c r="AA161" s="121"/>
      <c r="AB161" s="121" t="s">
        <v>433</v>
      </c>
      <c r="AC161" s="121"/>
      <c r="AD161" s="121" t="s">
        <v>433</v>
      </c>
      <c r="AE161" s="121"/>
      <c r="AF161" s="121"/>
      <c r="AG161" s="121" t="s">
        <v>433</v>
      </c>
      <c r="AH161" s="121"/>
      <c r="AI161" s="121" t="s">
        <v>433</v>
      </c>
      <c r="AM161" s="121"/>
      <c r="AN161" s="121"/>
      <c r="AZ161" s="122" t="s">
        <v>444</v>
      </c>
      <c r="BA161" s="129" t="s">
        <v>402</v>
      </c>
      <c r="BB161" s="130"/>
      <c r="BE161" s="130"/>
      <c r="BH161" s="125"/>
      <c r="BI161" s="130"/>
    </row>
    <row r="162" spans="3:61" ht="38.25" hidden="1" customHeight="1" x14ac:dyDescent="0.15">
      <c r="C162" s="119" t="s">
        <v>24</v>
      </c>
      <c r="D162" s="117">
        <v>18</v>
      </c>
      <c r="E162" s="120" t="s">
        <v>201</v>
      </c>
      <c r="F162" s="117">
        <v>18</v>
      </c>
      <c r="I162" s="121" t="s">
        <v>433</v>
      </c>
      <c r="J162" s="121" t="s">
        <v>433</v>
      </c>
      <c r="K162" s="121" t="s">
        <v>433</v>
      </c>
      <c r="L162" s="121" t="s">
        <v>433</v>
      </c>
      <c r="M162" s="121" t="s">
        <v>433</v>
      </c>
      <c r="N162" s="121" t="s">
        <v>433</v>
      </c>
      <c r="O162" s="121" t="s">
        <v>433</v>
      </c>
      <c r="P162" s="121" t="s">
        <v>433</v>
      </c>
      <c r="Q162" s="121" t="s">
        <v>433</v>
      </c>
      <c r="R162" s="121" t="s">
        <v>433</v>
      </c>
      <c r="S162" s="121" t="s">
        <v>433</v>
      </c>
      <c r="T162" s="121" t="s">
        <v>433</v>
      </c>
      <c r="U162" s="121" t="s">
        <v>433</v>
      </c>
      <c r="V162" s="121" t="s">
        <v>433</v>
      </c>
      <c r="W162" s="121"/>
      <c r="X162" s="121" t="s">
        <v>433</v>
      </c>
      <c r="Y162" s="121" t="s">
        <v>433</v>
      </c>
      <c r="Z162" s="121"/>
      <c r="AA162" s="121"/>
      <c r="AB162" s="121"/>
      <c r="AC162" s="121" t="s">
        <v>433</v>
      </c>
      <c r="AD162" s="121"/>
      <c r="AE162" s="121" t="s">
        <v>433</v>
      </c>
      <c r="AF162" s="121" t="s">
        <v>433</v>
      </c>
      <c r="AG162" s="121" t="s">
        <v>433</v>
      </c>
      <c r="AH162" s="121" t="s">
        <v>433</v>
      </c>
      <c r="AI162" s="121" t="s">
        <v>433</v>
      </c>
      <c r="AM162" s="121" t="s">
        <v>433</v>
      </c>
      <c r="AZ162" s="122" t="s">
        <v>445</v>
      </c>
      <c r="BA162" s="129" t="s">
        <v>403</v>
      </c>
      <c r="BB162" s="130"/>
      <c r="BE162" s="130"/>
      <c r="BH162" s="125"/>
      <c r="BI162" s="130"/>
    </row>
    <row r="163" spans="3:61" ht="38.25" hidden="1" customHeight="1" x14ac:dyDescent="0.15">
      <c r="C163" s="119" t="s">
        <v>25</v>
      </c>
      <c r="D163" s="117">
        <v>19</v>
      </c>
      <c r="E163" s="120" t="s">
        <v>358</v>
      </c>
      <c r="F163" s="117">
        <v>19</v>
      </c>
      <c r="I163" s="121" t="s">
        <v>433</v>
      </c>
      <c r="J163" s="121" t="s">
        <v>433</v>
      </c>
      <c r="K163" s="121" t="s">
        <v>433</v>
      </c>
      <c r="L163" s="121" t="s">
        <v>433</v>
      </c>
      <c r="M163" s="121" t="s">
        <v>433</v>
      </c>
      <c r="N163" s="121" t="s">
        <v>433</v>
      </c>
      <c r="O163" s="121" t="s">
        <v>433</v>
      </c>
      <c r="P163" s="121" t="s">
        <v>433</v>
      </c>
      <c r="Q163" s="121" t="s">
        <v>433</v>
      </c>
      <c r="R163" s="121" t="s">
        <v>433</v>
      </c>
      <c r="S163" s="121" t="s">
        <v>433</v>
      </c>
      <c r="T163" s="121" t="s">
        <v>433</v>
      </c>
      <c r="U163" s="121" t="s">
        <v>433</v>
      </c>
      <c r="V163" s="121"/>
      <c r="W163" s="121" t="s">
        <v>433</v>
      </c>
      <c r="X163" s="121" t="s">
        <v>433</v>
      </c>
      <c r="Y163" s="121" t="s">
        <v>433</v>
      </c>
      <c r="Z163" s="121"/>
      <c r="AA163" s="121"/>
      <c r="AB163" s="121"/>
      <c r="AC163" s="121" t="s">
        <v>433</v>
      </c>
      <c r="AD163" s="121"/>
      <c r="AE163" s="121" t="s">
        <v>433</v>
      </c>
      <c r="AF163" s="121" t="s">
        <v>433</v>
      </c>
      <c r="AG163" s="121" t="s">
        <v>433</v>
      </c>
      <c r="AH163" s="121" t="s">
        <v>433</v>
      </c>
      <c r="AI163" s="121" t="s">
        <v>433</v>
      </c>
      <c r="AM163" s="121" t="s">
        <v>433</v>
      </c>
      <c r="AZ163" s="131" t="s">
        <v>366</v>
      </c>
      <c r="BA163" s="4" t="s">
        <v>367</v>
      </c>
      <c r="BE163" s="132"/>
      <c r="BH163" s="133"/>
      <c r="BI163" s="132"/>
    </row>
    <row r="164" spans="3:61" ht="38.25" hidden="1" customHeight="1" x14ac:dyDescent="0.15">
      <c r="C164" s="119" t="s">
        <v>26</v>
      </c>
      <c r="D164" s="117">
        <v>20</v>
      </c>
      <c r="E164" s="120" t="s">
        <v>359</v>
      </c>
      <c r="F164" s="117">
        <v>20</v>
      </c>
      <c r="I164" s="121"/>
      <c r="J164" s="121" t="s">
        <v>433</v>
      </c>
      <c r="K164" s="121" t="s">
        <v>433</v>
      </c>
      <c r="L164" s="121" t="s">
        <v>433</v>
      </c>
      <c r="M164" s="121" t="s">
        <v>433</v>
      </c>
      <c r="N164" s="121" t="s">
        <v>433</v>
      </c>
      <c r="O164" s="121" t="s">
        <v>433</v>
      </c>
      <c r="P164" s="121" t="s">
        <v>433</v>
      </c>
      <c r="Q164" s="121"/>
      <c r="R164" s="121"/>
      <c r="S164" s="121" t="s">
        <v>433</v>
      </c>
      <c r="T164" s="121" t="s">
        <v>433</v>
      </c>
      <c r="U164" s="121"/>
      <c r="V164" s="121" t="s">
        <v>433</v>
      </c>
      <c r="W164" s="121" t="s">
        <v>433</v>
      </c>
      <c r="X164" s="121" t="s">
        <v>433</v>
      </c>
      <c r="Y164" s="121" t="s">
        <v>433</v>
      </c>
      <c r="Z164" s="121"/>
      <c r="AA164" s="121"/>
      <c r="AB164" s="121" t="s">
        <v>433</v>
      </c>
      <c r="AC164" s="121"/>
      <c r="AD164" s="121" t="s">
        <v>433</v>
      </c>
      <c r="AE164" s="121"/>
      <c r="AF164" s="121" t="s">
        <v>433</v>
      </c>
      <c r="AG164" s="121"/>
      <c r="AH164" s="121"/>
      <c r="AI164" s="121"/>
      <c r="AM164" s="121" t="s">
        <v>433</v>
      </c>
    </row>
    <row r="165" spans="3:61" ht="38.25" hidden="1" customHeight="1" x14ac:dyDescent="0.15">
      <c r="C165" s="119" t="s">
        <v>27</v>
      </c>
      <c r="D165" s="117">
        <v>21</v>
      </c>
      <c r="E165" s="120" t="s">
        <v>322</v>
      </c>
      <c r="F165" s="117">
        <v>21</v>
      </c>
      <c r="H165" s="121" t="s">
        <v>433</v>
      </c>
      <c r="I165" s="121" t="s">
        <v>433</v>
      </c>
      <c r="J165" s="121" t="s">
        <v>433</v>
      </c>
      <c r="K165" s="121" t="s">
        <v>433</v>
      </c>
      <c r="L165" s="121" t="s">
        <v>433</v>
      </c>
      <c r="M165" s="121" t="s">
        <v>433</v>
      </c>
      <c r="N165" s="121" t="s">
        <v>433</v>
      </c>
      <c r="O165" s="121" t="s">
        <v>433</v>
      </c>
      <c r="P165" s="121" t="s">
        <v>433</v>
      </c>
      <c r="Q165" s="121" t="s">
        <v>433</v>
      </c>
      <c r="R165" s="121" t="s">
        <v>433</v>
      </c>
      <c r="S165" s="121" t="s">
        <v>433</v>
      </c>
      <c r="T165" s="121" t="s">
        <v>433</v>
      </c>
      <c r="U165" s="121" t="s">
        <v>433</v>
      </c>
      <c r="V165" s="121" t="s">
        <v>433</v>
      </c>
      <c r="W165" s="121"/>
      <c r="X165" s="121" t="s">
        <v>433</v>
      </c>
      <c r="Y165" s="121" t="s">
        <v>433</v>
      </c>
      <c r="Z165" s="121"/>
      <c r="AA165" s="121"/>
      <c r="AB165" s="121" t="s">
        <v>433</v>
      </c>
      <c r="AC165" s="121"/>
      <c r="AD165" s="121" t="s">
        <v>433</v>
      </c>
      <c r="AE165" s="121"/>
      <c r="AF165" s="121"/>
      <c r="AG165" s="121" t="s">
        <v>433</v>
      </c>
      <c r="AH165" s="121"/>
      <c r="AI165" s="121" t="s">
        <v>433</v>
      </c>
      <c r="AM165" s="121" t="s">
        <v>433</v>
      </c>
    </row>
    <row r="166" spans="3:61" ht="38.25" hidden="1" customHeight="1" x14ac:dyDescent="0.15">
      <c r="C166" s="119" t="s">
        <v>28</v>
      </c>
      <c r="D166" s="117">
        <v>22</v>
      </c>
      <c r="E166" s="120" t="s">
        <v>323</v>
      </c>
      <c r="F166" s="117">
        <v>22</v>
      </c>
      <c r="I166" s="121"/>
      <c r="J166" s="121" t="s">
        <v>433</v>
      </c>
      <c r="K166" s="121" t="s">
        <v>433</v>
      </c>
      <c r="L166" s="121" t="s">
        <v>433</v>
      </c>
      <c r="M166" s="121" t="s">
        <v>433</v>
      </c>
      <c r="N166" s="121" t="s">
        <v>433</v>
      </c>
      <c r="O166" s="121" t="s">
        <v>433</v>
      </c>
      <c r="P166" s="121" t="s">
        <v>433</v>
      </c>
      <c r="Q166" s="121"/>
      <c r="R166" s="121"/>
      <c r="S166" s="121" t="s">
        <v>433</v>
      </c>
      <c r="T166" s="121" t="s">
        <v>433</v>
      </c>
      <c r="U166" s="121"/>
      <c r="V166" s="121" t="s">
        <v>433</v>
      </c>
      <c r="W166" s="121" t="s">
        <v>433</v>
      </c>
      <c r="X166" s="121" t="s">
        <v>433</v>
      </c>
      <c r="Y166" s="121" t="s">
        <v>433</v>
      </c>
      <c r="Z166" s="121"/>
      <c r="AA166" s="121"/>
      <c r="AB166" s="121" t="s">
        <v>433</v>
      </c>
      <c r="AC166" s="121"/>
      <c r="AD166" s="121" t="s">
        <v>433</v>
      </c>
      <c r="AE166" s="121"/>
      <c r="AF166" s="121"/>
      <c r="AG166" s="121" t="s">
        <v>433</v>
      </c>
      <c r="AH166" s="121"/>
      <c r="AI166" s="121" t="s">
        <v>433</v>
      </c>
      <c r="AM166" s="121" t="s">
        <v>433</v>
      </c>
    </row>
    <row r="167" spans="3:61" ht="29.25" hidden="1" customHeight="1" x14ac:dyDescent="0.15">
      <c r="C167" s="119" t="s">
        <v>29</v>
      </c>
      <c r="D167" s="117">
        <v>23</v>
      </c>
      <c r="E167" s="120" t="s">
        <v>258</v>
      </c>
      <c r="F167" s="117">
        <v>23</v>
      </c>
      <c r="I167" s="121" t="s">
        <v>433</v>
      </c>
      <c r="J167" s="121" t="s">
        <v>433</v>
      </c>
      <c r="K167" s="121" t="s">
        <v>433</v>
      </c>
      <c r="L167" s="121" t="s">
        <v>433</v>
      </c>
      <c r="M167" s="121" t="s">
        <v>433</v>
      </c>
      <c r="N167" s="121" t="s">
        <v>433</v>
      </c>
      <c r="O167" s="121" t="s">
        <v>433</v>
      </c>
      <c r="P167" s="121" t="s">
        <v>433</v>
      </c>
      <c r="Q167" s="121" t="s">
        <v>433</v>
      </c>
      <c r="R167" s="121" t="s">
        <v>433</v>
      </c>
      <c r="S167" s="121" t="s">
        <v>433</v>
      </c>
      <c r="T167" s="121"/>
      <c r="U167" s="121" t="s">
        <v>433</v>
      </c>
      <c r="V167" s="121"/>
      <c r="W167" s="121" t="s">
        <v>433</v>
      </c>
      <c r="X167" s="121" t="s">
        <v>433</v>
      </c>
      <c r="Y167" s="121" t="s">
        <v>433</v>
      </c>
      <c r="Z167" s="121"/>
      <c r="AA167" s="121"/>
      <c r="AB167" s="121"/>
      <c r="AC167" s="121" t="s">
        <v>433</v>
      </c>
      <c r="AD167" s="121"/>
      <c r="AE167" s="121" t="s">
        <v>433</v>
      </c>
      <c r="AF167" s="121" t="s">
        <v>433</v>
      </c>
      <c r="AG167" s="121" t="s">
        <v>433</v>
      </c>
      <c r="AH167" s="121" t="s">
        <v>433</v>
      </c>
      <c r="AI167" s="121" t="s">
        <v>433</v>
      </c>
      <c r="AM167" s="121" t="s">
        <v>433</v>
      </c>
    </row>
    <row r="168" spans="3:61" ht="38.25" hidden="1" customHeight="1" x14ac:dyDescent="0.15">
      <c r="C168" s="119" t="s">
        <v>30</v>
      </c>
      <c r="D168" s="117">
        <v>24</v>
      </c>
      <c r="E168" s="120" t="s">
        <v>348</v>
      </c>
      <c r="F168" s="117">
        <v>24</v>
      </c>
      <c r="I168" s="121"/>
      <c r="J168" s="121" t="s">
        <v>433</v>
      </c>
      <c r="K168" s="121" t="s">
        <v>433</v>
      </c>
      <c r="L168" s="121" t="s">
        <v>433</v>
      </c>
      <c r="M168" s="121" t="s">
        <v>433</v>
      </c>
      <c r="N168" s="121" t="s">
        <v>433</v>
      </c>
      <c r="O168" s="121" t="s">
        <v>433</v>
      </c>
      <c r="P168" s="121" t="s">
        <v>433</v>
      </c>
      <c r="Q168" s="121" t="s">
        <v>433</v>
      </c>
      <c r="R168" s="121" t="s">
        <v>433</v>
      </c>
      <c r="S168" s="121"/>
      <c r="T168" s="121" t="s">
        <v>433</v>
      </c>
      <c r="U168" s="121" t="s">
        <v>433</v>
      </c>
      <c r="V168" s="121" t="s">
        <v>433</v>
      </c>
      <c r="W168" s="121" t="s">
        <v>433</v>
      </c>
      <c r="X168" s="121" t="s">
        <v>433</v>
      </c>
      <c r="Y168" s="121" t="s">
        <v>433</v>
      </c>
      <c r="Z168" s="121"/>
      <c r="AA168" s="121"/>
      <c r="AB168" s="121" t="s">
        <v>433</v>
      </c>
      <c r="AC168" s="121"/>
      <c r="AD168" s="121" t="s">
        <v>433</v>
      </c>
      <c r="AE168" s="121"/>
      <c r="AF168" s="121"/>
      <c r="AG168" s="121" t="s">
        <v>433</v>
      </c>
      <c r="AH168" s="121"/>
      <c r="AI168" s="121" t="s">
        <v>433</v>
      </c>
      <c r="AM168" s="121" t="s">
        <v>433</v>
      </c>
    </row>
    <row r="169" spans="3:61" ht="38.25" hidden="1" customHeight="1" x14ac:dyDescent="0.15">
      <c r="C169" s="119" t="s">
        <v>31</v>
      </c>
      <c r="D169" s="117">
        <v>25</v>
      </c>
      <c r="E169" s="120" t="s">
        <v>320</v>
      </c>
      <c r="F169" s="117">
        <v>25</v>
      </c>
      <c r="I169" s="121"/>
      <c r="J169" s="121" t="s">
        <v>433</v>
      </c>
      <c r="K169" s="121"/>
      <c r="L169" s="121"/>
      <c r="M169" s="121"/>
      <c r="N169" s="121"/>
      <c r="O169" s="121" t="s">
        <v>433</v>
      </c>
      <c r="P169" s="121" t="s">
        <v>433</v>
      </c>
      <c r="Q169" s="121" t="s">
        <v>433</v>
      </c>
      <c r="R169" s="121" t="s">
        <v>433</v>
      </c>
      <c r="S169" s="121" t="s">
        <v>433</v>
      </c>
      <c r="T169" s="121" t="s">
        <v>433</v>
      </c>
      <c r="U169" s="121"/>
      <c r="V169" s="121" t="s">
        <v>433</v>
      </c>
      <c r="W169" s="121" t="s">
        <v>433</v>
      </c>
      <c r="X169" s="121" t="s">
        <v>433</v>
      </c>
      <c r="Y169" s="121" t="s">
        <v>433</v>
      </c>
      <c r="Z169" s="121"/>
      <c r="AA169" s="121"/>
      <c r="AB169" s="121" t="s">
        <v>433</v>
      </c>
      <c r="AC169" s="121"/>
      <c r="AD169" s="121" t="s">
        <v>433</v>
      </c>
      <c r="AE169" s="121"/>
      <c r="AF169" s="121"/>
      <c r="AG169" s="121" t="s">
        <v>433</v>
      </c>
      <c r="AH169" s="121"/>
      <c r="AI169" s="121" t="s">
        <v>433</v>
      </c>
      <c r="AM169" s="121" t="s">
        <v>433</v>
      </c>
    </row>
    <row r="170" spans="3:61" ht="38.25" hidden="1" customHeight="1" x14ac:dyDescent="0.15">
      <c r="C170" s="119" t="s">
        <v>32</v>
      </c>
      <c r="D170" s="117">
        <v>26</v>
      </c>
      <c r="E170" s="134" t="s">
        <v>453</v>
      </c>
      <c r="F170" s="117">
        <v>26</v>
      </c>
      <c r="I170" s="121" t="s">
        <v>433</v>
      </c>
      <c r="J170" s="121" t="s">
        <v>433</v>
      </c>
      <c r="K170" s="121" t="s">
        <v>433</v>
      </c>
      <c r="L170" s="121"/>
      <c r="M170" s="121"/>
      <c r="N170" s="121"/>
      <c r="O170" s="121" t="s">
        <v>433</v>
      </c>
      <c r="P170" s="121" t="s">
        <v>433</v>
      </c>
      <c r="Q170" s="121" t="s">
        <v>433</v>
      </c>
      <c r="R170" s="121" t="s">
        <v>433</v>
      </c>
      <c r="S170" s="121" t="s">
        <v>433</v>
      </c>
      <c r="T170" s="121" t="s">
        <v>433</v>
      </c>
      <c r="U170" s="121"/>
      <c r="V170" s="121" t="s">
        <v>433</v>
      </c>
      <c r="W170" s="121" t="s">
        <v>433</v>
      </c>
      <c r="X170" s="121" t="s">
        <v>433</v>
      </c>
      <c r="Y170" s="121" t="s">
        <v>433</v>
      </c>
      <c r="Z170" s="121"/>
      <c r="AA170" s="121"/>
      <c r="AB170" s="121"/>
      <c r="AC170" s="121" t="s">
        <v>433</v>
      </c>
      <c r="AD170" s="121"/>
      <c r="AE170" s="121" t="s">
        <v>433</v>
      </c>
      <c r="AF170" s="121" t="s">
        <v>433</v>
      </c>
      <c r="AG170" s="121" t="s">
        <v>433</v>
      </c>
      <c r="AH170" s="121" t="s">
        <v>433</v>
      </c>
      <c r="AI170" s="121" t="s">
        <v>433</v>
      </c>
      <c r="AM170" s="121" t="s">
        <v>433</v>
      </c>
    </row>
    <row r="171" spans="3:61" ht="38.25" hidden="1" customHeight="1" x14ac:dyDescent="0.15">
      <c r="C171" s="119" t="s">
        <v>33</v>
      </c>
      <c r="D171" s="117">
        <v>27</v>
      </c>
      <c r="E171" s="120" t="s">
        <v>350</v>
      </c>
      <c r="F171" s="117">
        <v>27</v>
      </c>
      <c r="I171" s="121" t="s">
        <v>433</v>
      </c>
      <c r="J171" s="121" t="s">
        <v>433</v>
      </c>
      <c r="K171" s="121" t="s">
        <v>433</v>
      </c>
      <c r="L171" s="121" t="s">
        <v>433</v>
      </c>
      <c r="M171" s="121" t="s">
        <v>433</v>
      </c>
      <c r="N171" s="121" t="s">
        <v>433</v>
      </c>
      <c r="O171" s="121" t="s">
        <v>433</v>
      </c>
      <c r="P171" s="121" t="s">
        <v>433</v>
      </c>
      <c r="Q171" s="121" t="s">
        <v>433</v>
      </c>
      <c r="R171" s="121" t="s">
        <v>433</v>
      </c>
      <c r="S171" s="121" t="s">
        <v>433</v>
      </c>
      <c r="T171" s="121" t="s">
        <v>433</v>
      </c>
      <c r="U171" s="121" t="s">
        <v>433</v>
      </c>
      <c r="V171" s="121" t="s">
        <v>433</v>
      </c>
      <c r="W171" s="121" t="s">
        <v>433</v>
      </c>
      <c r="X171" s="121"/>
      <c r="Y171" s="121"/>
      <c r="Z171" s="121"/>
      <c r="AA171" s="121"/>
      <c r="AB171" s="121"/>
      <c r="AC171" s="121" t="s">
        <v>433</v>
      </c>
      <c r="AD171" s="121"/>
      <c r="AE171" s="121" t="s">
        <v>433</v>
      </c>
      <c r="AF171" s="121" t="s">
        <v>433</v>
      </c>
      <c r="AG171" s="121" t="s">
        <v>433</v>
      </c>
      <c r="AH171" s="121" t="s">
        <v>433</v>
      </c>
      <c r="AI171" s="121" t="s">
        <v>433</v>
      </c>
      <c r="AM171" s="121" t="s">
        <v>433</v>
      </c>
    </row>
    <row r="172" spans="3:61" ht="17.25" hidden="1" customHeight="1" x14ac:dyDescent="0.15">
      <c r="C172" s="119" t="s">
        <v>34</v>
      </c>
      <c r="D172" s="117">
        <v>28</v>
      </c>
      <c r="E172" s="120" t="s">
        <v>352</v>
      </c>
      <c r="F172" s="117">
        <v>28</v>
      </c>
      <c r="I172" s="121" t="s">
        <v>433</v>
      </c>
      <c r="J172" s="121" t="s">
        <v>433</v>
      </c>
      <c r="K172" s="121" t="s">
        <v>433</v>
      </c>
      <c r="L172" s="121" t="s">
        <v>433</v>
      </c>
      <c r="M172" s="121" t="s">
        <v>433</v>
      </c>
      <c r="N172" s="121" t="s">
        <v>433</v>
      </c>
      <c r="O172" s="121" t="s">
        <v>433</v>
      </c>
      <c r="P172" s="121" t="s">
        <v>433</v>
      </c>
      <c r="Q172" s="121"/>
      <c r="R172" s="121" t="s">
        <v>433</v>
      </c>
      <c r="S172" s="121" t="s">
        <v>433</v>
      </c>
      <c r="T172" s="121"/>
      <c r="U172" s="121" t="s">
        <v>433</v>
      </c>
      <c r="V172" s="121" t="s">
        <v>433</v>
      </c>
      <c r="W172" s="121"/>
      <c r="X172" s="121" t="s">
        <v>433</v>
      </c>
      <c r="Y172" s="121" t="s">
        <v>433</v>
      </c>
      <c r="Z172" s="121"/>
      <c r="AA172" s="121"/>
      <c r="AB172" s="121"/>
      <c r="AC172" s="121" t="s">
        <v>433</v>
      </c>
      <c r="AD172" s="121"/>
      <c r="AE172" s="121" t="s">
        <v>433</v>
      </c>
      <c r="AF172" s="121" t="s">
        <v>433</v>
      </c>
      <c r="AG172" s="121" t="s">
        <v>433</v>
      </c>
      <c r="AH172" s="121" t="s">
        <v>433</v>
      </c>
      <c r="AI172" s="121" t="s">
        <v>433</v>
      </c>
      <c r="AM172" s="121" t="s">
        <v>433</v>
      </c>
    </row>
    <row r="173" spans="3:61" ht="38.25" hidden="1" customHeight="1" x14ac:dyDescent="0.15">
      <c r="C173" s="119" t="s">
        <v>35</v>
      </c>
      <c r="D173" s="117">
        <v>29</v>
      </c>
      <c r="E173" s="134" t="s">
        <v>451</v>
      </c>
      <c r="F173" s="135">
        <v>29</v>
      </c>
      <c r="J173" s="121" t="s">
        <v>433</v>
      </c>
      <c r="K173" s="121" t="s">
        <v>433</v>
      </c>
      <c r="L173" s="121" t="s">
        <v>433</v>
      </c>
      <c r="M173" s="121" t="s">
        <v>433</v>
      </c>
      <c r="N173" s="121" t="s">
        <v>433</v>
      </c>
      <c r="O173" s="121" t="s">
        <v>433</v>
      </c>
      <c r="P173" s="121" t="s">
        <v>433</v>
      </c>
      <c r="Q173" s="121" t="s">
        <v>433</v>
      </c>
      <c r="R173" s="121"/>
      <c r="S173" s="121" t="s">
        <v>433</v>
      </c>
      <c r="T173" s="121" t="s">
        <v>433</v>
      </c>
      <c r="U173" s="121"/>
      <c r="V173" s="121" t="s">
        <v>433</v>
      </c>
      <c r="W173" s="121" t="s">
        <v>433</v>
      </c>
      <c r="X173" s="121" t="s">
        <v>433</v>
      </c>
      <c r="Y173" s="121" t="s">
        <v>433</v>
      </c>
      <c r="Z173" s="121"/>
      <c r="AA173" s="121"/>
      <c r="AB173" s="121" t="s">
        <v>433</v>
      </c>
      <c r="AC173" s="121"/>
      <c r="AD173" s="121" t="s">
        <v>433</v>
      </c>
      <c r="AE173" s="121"/>
      <c r="AF173" s="121"/>
      <c r="AG173" s="121" t="s">
        <v>433</v>
      </c>
      <c r="AH173" s="121"/>
      <c r="AI173" s="121" t="s">
        <v>433</v>
      </c>
      <c r="AM173" s="121" t="s">
        <v>433</v>
      </c>
    </row>
    <row r="174" spans="3:61" ht="38.25" hidden="1" customHeight="1" x14ac:dyDescent="0.15">
      <c r="C174" s="119" t="s">
        <v>36</v>
      </c>
      <c r="D174" s="117">
        <v>30</v>
      </c>
      <c r="E174" s="134" t="s">
        <v>324</v>
      </c>
      <c r="F174" s="135">
        <v>30</v>
      </c>
      <c r="J174" s="121" t="s">
        <v>433</v>
      </c>
      <c r="K174" s="121" t="s">
        <v>433</v>
      </c>
      <c r="L174" s="121"/>
      <c r="M174" s="121"/>
      <c r="N174" s="121"/>
      <c r="O174" s="121" t="s">
        <v>433</v>
      </c>
      <c r="P174" s="121" t="s">
        <v>433</v>
      </c>
      <c r="Q174" s="121" t="s">
        <v>433</v>
      </c>
      <c r="R174" s="121" t="s">
        <v>433</v>
      </c>
      <c r="S174" s="121" t="s">
        <v>433</v>
      </c>
      <c r="T174" s="121" t="s">
        <v>433</v>
      </c>
      <c r="U174" s="121"/>
      <c r="V174" s="121" t="s">
        <v>433</v>
      </c>
      <c r="W174" s="121" t="s">
        <v>433</v>
      </c>
      <c r="X174" s="121" t="s">
        <v>433</v>
      </c>
      <c r="Y174" s="121" t="s">
        <v>433</v>
      </c>
      <c r="Z174" s="121"/>
      <c r="AA174" s="121"/>
      <c r="AB174" s="121" t="s">
        <v>433</v>
      </c>
      <c r="AC174" s="121"/>
      <c r="AD174" s="121" t="s">
        <v>433</v>
      </c>
      <c r="AE174" s="121"/>
      <c r="AF174" s="121"/>
      <c r="AG174" s="121" t="s">
        <v>433</v>
      </c>
      <c r="AH174" s="121"/>
      <c r="AI174" s="121" t="s">
        <v>433</v>
      </c>
      <c r="AM174" s="121" t="s">
        <v>433</v>
      </c>
    </row>
    <row r="175" spans="3:61" ht="38.25" hidden="1" customHeight="1" x14ac:dyDescent="0.15">
      <c r="C175" s="119" t="s">
        <v>37</v>
      </c>
      <c r="D175" s="117">
        <v>31</v>
      </c>
      <c r="E175" s="134" t="s">
        <v>452</v>
      </c>
      <c r="F175" s="135">
        <v>31</v>
      </c>
      <c r="H175" s="121" t="s">
        <v>433</v>
      </c>
      <c r="I175" s="121" t="s">
        <v>433</v>
      </c>
      <c r="J175" s="121" t="s">
        <v>433</v>
      </c>
      <c r="K175" s="121" t="s">
        <v>433</v>
      </c>
      <c r="L175" s="121" t="s">
        <v>433</v>
      </c>
      <c r="M175" s="121" t="s">
        <v>433</v>
      </c>
      <c r="N175" s="121" t="s">
        <v>433</v>
      </c>
      <c r="O175" s="121" t="s">
        <v>433</v>
      </c>
      <c r="P175" s="121" t="s">
        <v>433</v>
      </c>
      <c r="Q175" s="121" t="s">
        <v>433</v>
      </c>
      <c r="R175" s="121" t="s">
        <v>433</v>
      </c>
      <c r="S175" s="121" t="s">
        <v>433</v>
      </c>
      <c r="T175" s="121" t="s">
        <v>433</v>
      </c>
      <c r="U175" s="121" t="s">
        <v>433</v>
      </c>
      <c r="V175" s="121" t="s">
        <v>433</v>
      </c>
      <c r="W175" s="121" t="s">
        <v>433</v>
      </c>
      <c r="X175" s="121" t="s">
        <v>433</v>
      </c>
      <c r="Y175" s="121" t="s">
        <v>433</v>
      </c>
      <c r="Z175" s="121" t="s">
        <v>433</v>
      </c>
      <c r="AA175" s="121" t="s">
        <v>433</v>
      </c>
      <c r="AB175" s="121" t="s">
        <v>433</v>
      </c>
      <c r="AC175" s="121" t="s">
        <v>433</v>
      </c>
      <c r="AD175" s="121" t="s">
        <v>433</v>
      </c>
      <c r="AE175" s="121" t="s">
        <v>433</v>
      </c>
      <c r="AF175" s="121" t="s">
        <v>433</v>
      </c>
      <c r="AG175" s="121" t="s">
        <v>433</v>
      </c>
      <c r="AH175" s="121" t="s">
        <v>433</v>
      </c>
      <c r="AI175" s="121" t="s">
        <v>433</v>
      </c>
      <c r="AM175" s="121" t="s">
        <v>433</v>
      </c>
    </row>
    <row r="176" spans="3:61" ht="27.75" hidden="1" customHeight="1" x14ac:dyDescent="0.15">
      <c r="C176" s="119" t="s">
        <v>38</v>
      </c>
      <c r="D176" s="117">
        <v>32</v>
      </c>
      <c r="E176" s="120" t="s">
        <v>204</v>
      </c>
      <c r="F176" s="117">
        <v>32</v>
      </c>
      <c r="J176" s="121" t="s">
        <v>433</v>
      </c>
      <c r="K176" s="121" t="s">
        <v>433</v>
      </c>
      <c r="L176" s="121" t="s">
        <v>433</v>
      </c>
      <c r="M176" s="121" t="s">
        <v>433</v>
      </c>
      <c r="N176" s="121" t="s">
        <v>433</v>
      </c>
      <c r="O176" s="121" t="s">
        <v>433</v>
      </c>
      <c r="P176" s="121" t="s">
        <v>433</v>
      </c>
      <c r="Q176" s="121" t="s">
        <v>433</v>
      </c>
      <c r="R176" s="121" t="s">
        <v>433</v>
      </c>
      <c r="S176" s="121" t="s">
        <v>433</v>
      </c>
      <c r="T176" s="121" t="s">
        <v>433</v>
      </c>
      <c r="U176" s="121" t="s">
        <v>433</v>
      </c>
      <c r="V176" s="121" t="s">
        <v>433</v>
      </c>
      <c r="W176" s="121"/>
      <c r="X176" s="121" t="s">
        <v>433</v>
      </c>
      <c r="Y176" s="121" t="s">
        <v>433</v>
      </c>
      <c r="Z176" s="121"/>
      <c r="AA176" s="121"/>
      <c r="AB176" s="121" t="s">
        <v>433</v>
      </c>
      <c r="AC176" s="121"/>
      <c r="AD176" s="121" t="s">
        <v>433</v>
      </c>
      <c r="AE176" s="121"/>
      <c r="AF176" s="121"/>
      <c r="AG176" s="121" t="s">
        <v>433</v>
      </c>
      <c r="AH176" s="121"/>
      <c r="AI176" s="121" t="s">
        <v>433</v>
      </c>
      <c r="AM176" s="121" t="s">
        <v>433</v>
      </c>
    </row>
    <row r="177" spans="3:40" ht="31.5" hidden="1" customHeight="1" x14ac:dyDescent="0.15">
      <c r="C177" s="119" t="s">
        <v>39</v>
      </c>
      <c r="D177" s="117">
        <v>33</v>
      </c>
      <c r="E177" s="120" t="s">
        <v>325</v>
      </c>
      <c r="F177" s="117">
        <v>33</v>
      </c>
      <c r="G177" s="121" t="s">
        <v>433</v>
      </c>
      <c r="H177" s="121" t="s">
        <v>433</v>
      </c>
      <c r="I177" s="121" t="s">
        <v>433</v>
      </c>
      <c r="J177" s="121" t="s">
        <v>433</v>
      </c>
      <c r="K177" s="121" t="s">
        <v>433</v>
      </c>
      <c r="L177" s="121" t="s">
        <v>433</v>
      </c>
      <c r="M177" s="121" t="s">
        <v>433</v>
      </c>
      <c r="N177" s="121" t="s">
        <v>433</v>
      </c>
      <c r="O177" s="121" t="s">
        <v>433</v>
      </c>
      <c r="P177" s="121" t="s">
        <v>433</v>
      </c>
      <c r="Q177" s="121" t="s">
        <v>433</v>
      </c>
      <c r="R177" s="121" t="s">
        <v>433</v>
      </c>
      <c r="S177" s="121" t="s">
        <v>433</v>
      </c>
      <c r="T177" s="121" t="s">
        <v>433</v>
      </c>
      <c r="U177" s="121" t="s">
        <v>433</v>
      </c>
      <c r="V177" s="121" t="s">
        <v>433</v>
      </c>
      <c r="W177" s="121" t="s">
        <v>433</v>
      </c>
      <c r="X177" s="121" t="s">
        <v>433</v>
      </c>
      <c r="Y177" s="121" t="s">
        <v>433</v>
      </c>
      <c r="Z177" s="121" t="s">
        <v>433</v>
      </c>
      <c r="AA177" s="121" t="s">
        <v>433</v>
      </c>
      <c r="AB177" s="121" t="s">
        <v>433</v>
      </c>
      <c r="AC177" s="121" t="s">
        <v>433</v>
      </c>
      <c r="AD177" s="121" t="s">
        <v>433</v>
      </c>
      <c r="AE177" s="121" t="s">
        <v>433</v>
      </c>
      <c r="AF177" s="121" t="s">
        <v>433</v>
      </c>
      <c r="AG177" s="121" t="s">
        <v>433</v>
      </c>
      <c r="AH177" s="121" t="s">
        <v>433</v>
      </c>
      <c r="AI177" s="121" t="s">
        <v>433</v>
      </c>
      <c r="AL177" s="121" t="s">
        <v>433</v>
      </c>
      <c r="AM177" s="121" t="s">
        <v>433</v>
      </c>
      <c r="AN177" s="121" t="s">
        <v>433</v>
      </c>
    </row>
    <row r="178" spans="3:40" ht="38.25" hidden="1" customHeight="1" x14ac:dyDescent="0.15">
      <c r="C178" s="119" t="s">
        <v>40</v>
      </c>
      <c r="D178" s="117">
        <v>34</v>
      </c>
      <c r="E178" s="120" t="s">
        <v>80</v>
      </c>
      <c r="F178" s="117">
        <v>34</v>
      </c>
      <c r="G178" s="121"/>
      <c r="H178" s="121" t="s">
        <v>433</v>
      </c>
      <c r="I178" s="121" t="s">
        <v>433</v>
      </c>
      <c r="J178" s="121" t="s">
        <v>433</v>
      </c>
      <c r="K178" s="121" t="s">
        <v>433</v>
      </c>
      <c r="L178" s="121" t="s">
        <v>433</v>
      </c>
      <c r="M178" s="121" t="s">
        <v>433</v>
      </c>
      <c r="N178" s="121" t="s">
        <v>433</v>
      </c>
      <c r="O178" s="121" t="s">
        <v>433</v>
      </c>
      <c r="P178" s="121" t="s">
        <v>433</v>
      </c>
      <c r="Q178" s="121" t="s">
        <v>433</v>
      </c>
      <c r="R178" s="121" t="s">
        <v>433</v>
      </c>
      <c r="S178" s="121" t="s">
        <v>433</v>
      </c>
      <c r="T178" s="121" t="s">
        <v>433</v>
      </c>
      <c r="U178" s="121" t="s">
        <v>433</v>
      </c>
      <c r="V178" s="121" t="s">
        <v>433</v>
      </c>
      <c r="W178" s="121" t="s">
        <v>433</v>
      </c>
      <c r="X178" s="121" t="s">
        <v>433</v>
      </c>
      <c r="Y178" s="121" t="s">
        <v>433</v>
      </c>
      <c r="Z178" s="121" t="s">
        <v>433</v>
      </c>
      <c r="AA178" s="121" t="s">
        <v>433</v>
      </c>
      <c r="AB178" s="121" t="s">
        <v>433</v>
      </c>
      <c r="AC178" s="121" t="s">
        <v>433</v>
      </c>
      <c r="AD178" s="121" t="s">
        <v>433</v>
      </c>
      <c r="AE178" s="121" t="s">
        <v>433</v>
      </c>
      <c r="AF178" s="121" t="s">
        <v>433</v>
      </c>
      <c r="AG178" s="121" t="s">
        <v>433</v>
      </c>
      <c r="AH178" s="121" t="s">
        <v>433</v>
      </c>
      <c r="AI178" s="121" t="s">
        <v>433</v>
      </c>
      <c r="AL178" s="121" t="s">
        <v>433</v>
      </c>
      <c r="AM178" s="121" t="s">
        <v>433</v>
      </c>
      <c r="AN178" s="121" t="s">
        <v>433</v>
      </c>
    </row>
    <row r="179" spans="3:40" ht="38.25" hidden="1" customHeight="1" x14ac:dyDescent="0.15">
      <c r="C179" s="119" t="s">
        <v>41</v>
      </c>
      <c r="D179" s="117">
        <v>35</v>
      </c>
      <c r="E179" s="120" t="s">
        <v>81</v>
      </c>
      <c r="F179" s="117">
        <v>35</v>
      </c>
      <c r="G179" s="121" t="s">
        <v>433</v>
      </c>
      <c r="H179" s="121" t="s">
        <v>433</v>
      </c>
      <c r="I179" s="121" t="s">
        <v>433</v>
      </c>
      <c r="J179" s="121" t="s">
        <v>433</v>
      </c>
      <c r="K179" s="121" t="s">
        <v>433</v>
      </c>
      <c r="L179" s="121" t="s">
        <v>433</v>
      </c>
      <c r="M179" s="121" t="s">
        <v>433</v>
      </c>
      <c r="N179" s="121" t="s">
        <v>433</v>
      </c>
      <c r="O179" s="121" t="s">
        <v>433</v>
      </c>
      <c r="P179" s="121" t="s">
        <v>433</v>
      </c>
      <c r="Q179" s="121" t="s">
        <v>433</v>
      </c>
      <c r="R179" s="121" t="s">
        <v>433</v>
      </c>
      <c r="S179" s="121" t="s">
        <v>433</v>
      </c>
      <c r="T179" s="121" t="s">
        <v>433</v>
      </c>
      <c r="U179" s="121" t="s">
        <v>433</v>
      </c>
      <c r="V179" s="121" t="s">
        <v>433</v>
      </c>
      <c r="W179" s="121" t="s">
        <v>433</v>
      </c>
      <c r="X179" s="121" t="s">
        <v>433</v>
      </c>
      <c r="Y179" s="121" t="s">
        <v>433</v>
      </c>
      <c r="Z179" s="121" t="s">
        <v>433</v>
      </c>
      <c r="AA179" s="121" t="s">
        <v>433</v>
      </c>
      <c r="AB179" s="121" t="s">
        <v>433</v>
      </c>
      <c r="AC179" s="121" t="s">
        <v>433</v>
      </c>
      <c r="AD179" s="121" t="s">
        <v>433</v>
      </c>
      <c r="AE179" s="121" t="s">
        <v>433</v>
      </c>
      <c r="AF179" s="121" t="s">
        <v>433</v>
      </c>
      <c r="AG179" s="121" t="s">
        <v>433</v>
      </c>
      <c r="AH179" s="121" t="s">
        <v>433</v>
      </c>
      <c r="AI179" s="121" t="s">
        <v>433</v>
      </c>
      <c r="AL179" s="121" t="s">
        <v>433</v>
      </c>
      <c r="AM179" s="121" t="s">
        <v>433</v>
      </c>
      <c r="AN179" s="121" t="s">
        <v>433</v>
      </c>
    </row>
    <row r="180" spans="3:40" ht="38.25" hidden="1" customHeight="1" x14ac:dyDescent="0.15">
      <c r="C180" s="119" t="s">
        <v>42</v>
      </c>
      <c r="D180" s="117">
        <v>36</v>
      </c>
      <c r="E180" s="120" t="s">
        <v>361</v>
      </c>
      <c r="F180" s="117">
        <v>36</v>
      </c>
      <c r="G180" s="121" t="s">
        <v>433</v>
      </c>
      <c r="H180" s="121" t="s">
        <v>433</v>
      </c>
      <c r="I180" s="121" t="s">
        <v>433</v>
      </c>
      <c r="J180" s="121" t="s">
        <v>433</v>
      </c>
      <c r="K180" s="121" t="s">
        <v>433</v>
      </c>
      <c r="L180" s="121" t="s">
        <v>433</v>
      </c>
      <c r="M180" s="121" t="s">
        <v>433</v>
      </c>
      <c r="N180" s="121" t="s">
        <v>433</v>
      </c>
      <c r="O180" s="121" t="s">
        <v>433</v>
      </c>
      <c r="P180" s="121" t="s">
        <v>433</v>
      </c>
      <c r="Q180" s="121" t="s">
        <v>433</v>
      </c>
      <c r="R180" s="121" t="s">
        <v>433</v>
      </c>
      <c r="S180" s="121" t="s">
        <v>433</v>
      </c>
      <c r="T180" s="121" t="s">
        <v>433</v>
      </c>
      <c r="U180" s="121" t="s">
        <v>433</v>
      </c>
      <c r="V180" s="121" t="s">
        <v>433</v>
      </c>
      <c r="W180" s="121" t="s">
        <v>433</v>
      </c>
      <c r="X180" s="121" t="s">
        <v>433</v>
      </c>
      <c r="Y180" s="121" t="s">
        <v>433</v>
      </c>
      <c r="Z180" s="121" t="s">
        <v>433</v>
      </c>
      <c r="AA180" s="121" t="s">
        <v>433</v>
      </c>
      <c r="AB180" s="121" t="s">
        <v>433</v>
      </c>
      <c r="AC180" s="121" t="s">
        <v>433</v>
      </c>
      <c r="AD180" s="121" t="s">
        <v>433</v>
      </c>
      <c r="AE180" s="121" t="s">
        <v>433</v>
      </c>
      <c r="AF180" s="121" t="s">
        <v>433</v>
      </c>
      <c r="AG180" s="121" t="s">
        <v>433</v>
      </c>
      <c r="AH180" s="121" t="s">
        <v>433</v>
      </c>
      <c r="AI180" s="121" t="s">
        <v>433</v>
      </c>
      <c r="AL180" s="121" t="s">
        <v>433</v>
      </c>
      <c r="AM180" s="121" t="s">
        <v>433</v>
      </c>
      <c r="AN180" s="121" t="s">
        <v>433</v>
      </c>
    </row>
    <row r="181" spans="3:40" ht="27" hidden="1" customHeight="1" x14ac:dyDescent="0.15">
      <c r="C181" s="119" t="s">
        <v>43</v>
      </c>
      <c r="D181" s="117">
        <v>37</v>
      </c>
      <c r="E181" s="120" t="s">
        <v>82</v>
      </c>
      <c r="F181" s="117">
        <v>37</v>
      </c>
      <c r="G181" s="121" t="s">
        <v>433</v>
      </c>
      <c r="H181" s="121" t="s">
        <v>433</v>
      </c>
      <c r="I181" s="121" t="s">
        <v>433</v>
      </c>
      <c r="J181" s="121" t="s">
        <v>433</v>
      </c>
      <c r="K181" s="121" t="s">
        <v>433</v>
      </c>
      <c r="L181" s="121" t="s">
        <v>433</v>
      </c>
      <c r="M181" s="121" t="s">
        <v>433</v>
      </c>
      <c r="N181" s="121" t="s">
        <v>433</v>
      </c>
      <c r="O181" s="121" t="s">
        <v>433</v>
      </c>
      <c r="P181" s="121" t="s">
        <v>433</v>
      </c>
      <c r="Q181" s="121" t="s">
        <v>433</v>
      </c>
      <c r="R181" s="121" t="s">
        <v>433</v>
      </c>
      <c r="S181" s="121" t="s">
        <v>433</v>
      </c>
      <c r="T181" s="121" t="s">
        <v>433</v>
      </c>
      <c r="U181" s="121" t="s">
        <v>433</v>
      </c>
      <c r="V181" s="121" t="s">
        <v>433</v>
      </c>
      <c r="W181" s="121" t="s">
        <v>433</v>
      </c>
      <c r="X181" s="121" t="s">
        <v>433</v>
      </c>
      <c r="Y181" s="121" t="s">
        <v>433</v>
      </c>
      <c r="Z181" s="121" t="s">
        <v>433</v>
      </c>
      <c r="AA181" s="121" t="s">
        <v>433</v>
      </c>
      <c r="AB181" s="121" t="s">
        <v>433</v>
      </c>
      <c r="AC181" s="121" t="s">
        <v>433</v>
      </c>
      <c r="AD181" s="121" t="s">
        <v>433</v>
      </c>
      <c r="AE181" s="121" t="s">
        <v>433</v>
      </c>
      <c r="AF181" s="121" t="s">
        <v>433</v>
      </c>
      <c r="AG181" s="121" t="s">
        <v>433</v>
      </c>
      <c r="AH181" s="121" t="s">
        <v>433</v>
      </c>
      <c r="AI181" s="121" t="s">
        <v>433</v>
      </c>
      <c r="AL181" s="121" t="s">
        <v>433</v>
      </c>
      <c r="AM181" s="121" t="s">
        <v>433</v>
      </c>
      <c r="AN181" s="121" t="s">
        <v>433</v>
      </c>
    </row>
    <row r="182" spans="3:40" ht="38.25" hidden="1" customHeight="1" x14ac:dyDescent="0.15">
      <c r="C182" s="119" t="s">
        <v>44</v>
      </c>
      <c r="D182" s="117">
        <v>38</v>
      </c>
      <c r="E182" s="120" t="s">
        <v>280</v>
      </c>
      <c r="F182" s="117">
        <v>38</v>
      </c>
      <c r="G182" s="121"/>
      <c r="H182" s="121" t="s">
        <v>433</v>
      </c>
      <c r="I182" s="121" t="s">
        <v>433</v>
      </c>
      <c r="J182" s="121" t="s">
        <v>433</v>
      </c>
      <c r="K182" s="121" t="s">
        <v>433</v>
      </c>
      <c r="L182" s="121" t="s">
        <v>433</v>
      </c>
      <c r="M182" s="121" t="s">
        <v>433</v>
      </c>
      <c r="N182" s="121" t="s">
        <v>433</v>
      </c>
      <c r="O182" s="121" t="s">
        <v>433</v>
      </c>
      <c r="P182" s="121" t="s">
        <v>433</v>
      </c>
      <c r="Q182" s="121" t="s">
        <v>433</v>
      </c>
      <c r="R182" s="121" t="s">
        <v>433</v>
      </c>
      <c r="S182" s="121" t="s">
        <v>433</v>
      </c>
      <c r="T182" s="121" t="s">
        <v>433</v>
      </c>
      <c r="U182" s="121" t="s">
        <v>433</v>
      </c>
      <c r="V182" s="121" t="s">
        <v>433</v>
      </c>
      <c r="W182" s="121" t="s">
        <v>433</v>
      </c>
      <c r="X182" s="121" t="s">
        <v>433</v>
      </c>
      <c r="Y182" s="121" t="s">
        <v>433</v>
      </c>
      <c r="Z182" s="121" t="s">
        <v>433</v>
      </c>
      <c r="AA182" s="121" t="s">
        <v>433</v>
      </c>
      <c r="AB182" s="121" t="s">
        <v>433</v>
      </c>
      <c r="AC182" s="121" t="s">
        <v>433</v>
      </c>
      <c r="AD182" s="121" t="s">
        <v>433</v>
      </c>
      <c r="AE182" s="121" t="s">
        <v>433</v>
      </c>
      <c r="AF182" s="121" t="s">
        <v>433</v>
      </c>
      <c r="AG182" s="121" t="s">
        <v>433</v>
      </c>
      <c r="AH182" s="121" t="s">
        <v>433</v>
      </c>
      <c r="AI182" s="121" t="s">
        <v>433</v>
      </c>
      <c r="AL182" s="121" t="s">
        <v>433</v>
      </c>
      <c r="AM182" s="121" t="s">
        <v>433</v>
      </c>
      <c r="AN182" s="121" t="s">
        <v>433</v>
      </c>
    </row>
    <row r="183" spans="3:40" ht="38.25" hidden="1" customHeight="1" x14ac:dyDescent="0.15">
      <c r="C183" s="119" t="s">
        <v>45</v>
      </c>
      <c r="D183" s="117">
        <v>39</v>
      </c>
      <c r="E183" s="120" t="s">
        <v>83</v>
      </c>
      <c r="F183" s="117">
        <v>39</v>
      </c>
      <c r="G183" s="121"/>
      <c r="H183" s="121" t="s">
        <v>433</v>
      </c>
      <c r="I183" s="121" t="s">
        <v>433</v>
      </c>
      <c r="J183" s="121" t="s">
        <v>433</v>
      </c>
      <c r="K183" s="121" t="s">
        <v>433</v>
      </c>
      <c r="L183" s="121" t="s">
        <v>433</v>
      </c>
      <c r="M183" s="121" t="s">
        <v>433</v>
      </c>
      <c r="N183" s="121" t="s">
        <v>433</v>
      </c>
      <c r="O183" s="121" t="s">
        <v>433</v>
      </c>
      <c r="P183" s="121" t="s">
        <v>433</v>
      </c>
      <c r="Q183" s="121" t="s">
        <v>433</v>
      </c>
      <c r="R183" s="121" t="s">
        <v>433</v>
      </c>
      <c r="S183" s="121" t="s">
        <v>433</v>
      </c>
      <c r="T183" s="121" t="s">
        <v>433</v>
      </c>
      <c r="U183" s="121" t="s">
        <v>433</v>
      </c>
      <c r="V183" s="121" t="s">
        <v>433</v>
      </c>
      <c r="W183" s="121" t="s">
        <v>433</v>
      </c>
      <c r="X183" s="121" t="s">
        <v>433</v>
      </c>
      <c r="Y183" s="121" t="s">
        <v>433</v>
      </c>
      <c r="Z183" s="121" t="s">
        <v>433</v>
      </c>
      <c r="AA183" s="121" t="s">
        <v>433</v>
      </c>
      <c r="AB183" s="121" t="s">
        <v>433</v>
      </c>
      <c r="AC183" s="121" t="s">
        <v>433</v>
      </c>
      <c r="AD183" s="121" t="s">
        <v>433</v>
      </c>
      <c r="AE183" s="121" t="s">
        <v>433</v>
      </c>
      <c r="AF183" s="121" t="s">
        <v>433</v>
      </c>
      <c r="AG183" s="121" t="s">
        <v>433</v>
      </c>
      <c r="AH183" s="121" t="s">
        <v>433</v>
      </c>
      <c r="AI183" s="121" t="s">
        <v>433</v>
      </c>
      <c r="AL183" s="121" t="s">
        <v>433</v>
      </c>
      <c r="AM183" s="121" t="s">
        <v>433</v>
      </c>
      <c r="AN183" s="121" t="s">
        <v>433</v>
      </c>
    </row>
    <row r="184" spans="3:40" ht="38.25" hidden="1" customHeight="1" x14ac:dyDescent="0.15">
      <c r="C184" s="119" t="s">
        <v>46</v>
      </c>
      <c r="D184" s="117">
        <v>40</v>
      </c>
      <c r="K184" s="121"/>
      <c r="L184" s="121"/>
      <c r="M184" s="121"/>
      <c r="N184" s="121"/>
      <c r="O184" s="121"/>
      <c r="P184" s="121"/>
      <c r="Q184" s="121"/>
      <c r="R184" s="121"/>
      <c r="S184" s="121"/>
      <c r="T184" s="121"/>
      <c r="U184" s="121"/>
      <c r="V184" s="121"/>
      <c r="W184" s="121"/>
      <c r="X184" s="121"/>
      <c r="Y184" s="121"/>
      <c r="Z184" s="121"/>
      <c r="AA184" s="121"/>
      <c r="AB184" s="121"/>
      <c r="AC184" s="121"/>
      <c r="AD184" s="121"/>
      <c r="AE184" s="121"/>
      <c r="AF184" s="121"/>
      <c r="AG184" s="121"/>
      <c r="AH184" s="121"/>
      <c r="AI184" s="121"/>
      <c r="AJ184" s="121"/>
    </row>
    <row r="185" spans="3:40" ht="38.25" hidden="1" customHeight="1" x14ac:dyDescent="0.15">
      <c r="C185" s="119" t="s">
        <v>47</v>
      </c>
      <c r="D185" s="117">
        <v>41</v>
      </c>
      <c r="K185" s="121"/>
      <c r="L185" s="121"/>
      <c r="M185" s="121"/>
      <c r="N185" s="121"/>
      <c r="O185" s="121"/>
      <c r="P185" s="121"/>
      <c r="Q185" s="121"/>
      <c r="R185" s="121"/>
      <c r="S185" s="121"/>
      <c r="T185" s="121"/>
      <c r="U185" s="121"/>
      <c r="V185" s="121"/>
      <c r="W185" s="121"/>
      <c r="X185" s="121"/>
      <c r="Y185" s="121"/>
      <c r="Z185" s="121"/>
      <c r="AA185" s="121"/>
      <c r="AB185" s="121"/>
      <c r="AC185" s="121"/>
      <c r="AD185" s="121"/>
      <c r="AE185" s="121"/>
      <c r="AF185" s="121"/>
      <c r="AG185" s="121"/>
      <c r="AH185" s="121"/>
      <c r="AI185" s="121"/>
      <c r="AJ185" s="121"/>
    </row>
    <row r="186" spans="3:40" ht="20.25" hidden="1" customHeight="1" x14ac:dyDescent="0.15">
      <c r="C186" s="119" t="s">
        <v>48</v>
      </c>
      <c r="D186" s="117">
        <v>42</v>
      </c>
    </row>
    <row r="187" spans="3:40" ht="38.25" hidden="1" customHeight="1" x14ac:dyDescent="0.15">
      <c r="C187" s="119" t="s">
        <v>49</v>
      </c>
      <c r="D187" s="117">
        <v>43</v>
      </c>
    </row>
    <row r="188" spans="3:40" ht="38.25" hidden="1" customHeight="1" x14ac:dyDescent="0.15">
      <c r="C188" s="119" t="s">
        <v>50</v>
      </c>
      <c r="D188" s="117">
        <v>44</v>
      </c>
    </row>
    <row r="189" spans="3:40" ht="38.25" hidden="1" customHeight="1" x14ac:dyDescent="0.15">
      <c r="C189" s="119" t="s">
        <v>51</v>
      </c>
      <c r="D189" s="117">
        <v>45</v>
      </c>
    </row>
    <row r="190" spans="3:40" ht="12.75" hidden="1" customHeight="1" x14ac:dyDescent="0.15">
      <c r="C190" s="119" t="s">
        <v>52</v>
      </c>
      <c r="D190" s="117">
        <v>46</v>
      </c>
    </row>
    <row r="191" spans="3:40" ht="38.25" hidden="1" customHeight="1" x14ac:dyDescent="0.15">
      <c r="C191" s="119" t="s">
        <v>53</v>
      </c>
      <c r="D191" s="117">
        <v>47</v>
      </c>
    </row>
    <row r="192" spans="3:40" ht="38.25" hidden="1" customHeight="1" x14ac:dyDescent="0.15">
      <c r="C192" s="119" t="s">
        <v>54</v>
      </c>
      <c r="D192" s="117">
        <v>48</v>
      </c>
    </row>
    <row r="193" spans="3:4" ht="38.25" hidden="1" customHeight="1" x14ac:dyDescent="0.15">
      <c r="C193" s="119" t="s">
        <v>55</v>
      </c>
      <c r="D193" s="117">
        <v>49</v>
      </c>
    </row>
    <row r="194" spans="3:4" ht="38.25" hidden="1" customHeight="1" x14ac:dyDescent="0.15">
      <c r="C194" s="119" t="s">
        <v>56</v>
      </c>
      <c r="D194" s="117">
        <v>50</v>
      </c>
    </row>
    <row r="195" spans="3:4" ht="11.25" hidden="1" customHeight="1" x14ac:dyDescent="0.15">
      <c r="C195" s="119" t="s">
        <v>57</v>
      </c>
      <c r="D195" s="117">
        <v>51</v>
      </c>
    </row>
    <row r="196" spans="3:4" ht="38.25" hidden="1" customHeight="1" x14ac:dyDescent="0.15">
      <c r="C196" s="119" t="s">
        <v>58</v>
      </c>
      <c r="D196" s="117">
        <v>52</v>
      </c>
    </row>
    <row r="197" spans="3:4" ht="37.5" hidden="1" customHeight="1" x14ac:dyDescent="0.15">
      <c r="C197" s="119" t="s">
        <v>59</v>
      </c>
      <c r="D197" s="117">
        <v>53</v>
      </c>
    </row>
    <row r="198" spans="3:4" ht="37.5" hidden="1" customHeight="1" x14ac:dyDescent="0.15">
      <c r="C198" s="119" t="s">
        <v>60</v>
      </c>
      <c r="D198" s="117">
        <v>54</v>
      </c>
    </row>
    <row r="199" spans="3:4" ht="37.5" hidden="1" customHeight="1" x14ac:dyDescent="0.15">
      <c r="C199" s="119" t="s">
        <v>61</v>
      </c>
      <c r="D199" s="117">
        <v>55</v>
      </c>
    </row>
    <row r="200" spans="3:4" ht="37.5" hidden="1" customHeight="1" x14ac:dyDescent="0.15">
      <c r="C200" s="119" t="s">
        <v>62</v>
      </c>
      <c r="D200" s="117">
        <v>56</v>
      </c>
    </row>
    <row r="201" spans="3:4" ht="37.5" hidden="1" customHeight="1" x14ac:dyDescent="0.15">
      <c r="C201" s="119" t="s">
        <v>63</v>
      </c>
      <c r="D201" s="117">
        <v>57</v>
      </c>
    </row>
    <row r="202" spans="3:4" ht="37.5" hidden="1" customHeight="1" x14ac:dyDescent="0.15">
      <c r="C202" s="119" t="s">
        <v>64</v>
      </c>
      <c r="D202" s="117">
        <v>58</v>
      </c>
    </row>
    <row r="203" spans="3:4" ht="37.5" hidden="1" customHeight="1" x14ac:dyDescent="0.15">
      <c r="C203" s="119" t="s">
        <v>65</v>
      </c>
      <c r="D203" s="117">
        <v>59</v>
      </c>
    </row>
    <row r="204" spans="3:4" ht="37.5" hidden="1" customHeight="1" x14ac:dyDescent="0.15">
      <c r="C204" s="119" t="s">
        <v>66</v>
      </c>
      <c r="D204" s="117">
        <v>60</v>
      </c>
    </row>
    <row r="205" spans="3:4" ht="37.5" hidden="1" customHeight="1" x14ac:dyDescent="0.15">
      <c r="C205" s="119" t="s">
        <v>67</v>
      </c>
      <c r="D205" s="117">
        <v>61</v>
      </c>
    </row>
    <row r="206" spans="3:4" ht="37.5" hidden="1" customHeight="1" x14ac:dyDescent="0.15">
      <c r="C206" s="119" t="s">
        <v>68</v>
      </c>
      <c r="D206" s="117">
        <v>62</v>
      </c>
    </row>
    <row r="207" spans="3:4" ht="3.75" hidden="1" customHeight="1" x14ac:dyDescent="0.15">
      <c r="C207" s="119" t="s">
        <v>69</v>
      </c>
      <c r="D207" s="117">
        <v>63</v>
      </c>
    </row>
    <row r="208" spans="3:4" ht="37.5" hidden="1" customHeight="1" x14ac:dyDescent="0.15">
      <c r="C208" s="119" t="s">
        <v>70</v>
      </c>
      <c r="D208" s="117">
        <v>64</v>
      </c>
    </row>
    <row r="209" spans="3:4" ht="37.5" hidden="1" customHeight="1" x14ac:dyDescent="0.15">
      <c r="C209" s="119" t="s">
        <v>71</v>
      </c>
      <c r="D209" s="117">
        <v>65</v>
      </c>
    </row>
    <row r="210" spans="3:4" ht="37.5" hidden="1" customHeight="1" x14ac:dyDescent="0.15">
      <c r="C210" s="119" t="s">
        <v>72</v>
      </c>
      <c r="D210" s="117">
        <v>66</v>
      </c>
    </row>
    <row r="211" spans="3:4" ht="37.5" hidden="1" customHeight="1" x14ac:dyDescent="0.15">
      <c r="C211" s="119" t="s">
        <v>73</v>
      </c>
      <c r="D211" s="117">
        <v>67</v>
      </c>
    </row>
    <row r="212" spans="3:4" ht="15" customHeight="1" x14ac:dyDescent="0.15"/>
    <row r="213" spans="3:4" ht="15" customHeight="1" x14ac:dyDescent="0.15"/>
    <row r="214" spans="3:4" ht="15" customHeight="1" x14ac:dyDescent="0.15"/>
    <row r="215" spans="3:4" ht="15" customHeight="1" x14ac:dyDescent="0.15"/>
    <row r="216" spans="3:4" ht="15" customHeight="1" x14ac:dyDescent="0.15"/>
    <row r="217" spans="3:4" ht="15" customHeight="1" x14ac:dyDescent="0.15"/>
    <row r="218" spans="3:4" ht="15" customHeight="1" x14ac:dyDescent="0.15"/>
    <row r="219" spans="3:4" ht="15" customHeight="1" x14ac:dyDescent="0.15"/>
    <row r="220" spans="3:4" ht="15" customHeight="1" x14ac:dyDescent="0.15"/>
    <row r="221" spans="3:4" ht="15" customHeight="1" x14ac:dyDescent="0.15"/>
    <row r="222" spans="3:4" ht="15" customHeight="1" x14ac:dyDescent="0.15"/>
  </sheetData>
  <sheetCalcPr fullCalcOnLoad="true"/>
  <sheetProtection algorithmName="SHA-512" hashValue="IFQefDFTyrNLnHcwo37B/Ystm7bZ9ChKw28whFblnm5BdMo3x455UqOR2iVnHffWeppnav2Oip+B9DtjY19JYw==" saltValue="i1y6AsySG0elY0fccSQxXA==" spinCount="100000" sheet="1" objects="1" scenarios="1"/>
  <protectedRanges>
    <protectedRange sqref="M22:BX51" name="範囲2"/>
    <protectedRange sqref="C22:K51" name="範囲1"/>
  </protectedRanges>
  <dataConsolidate link="1"/>
  <mergeCells count="378">
    <mergeCell ref="B120:D120"/>
    <mergeCell ref="B116:D116"/>
    <mergeCell ref="E119:G119"/>
    <mergeCell ref="E120:G120"/>
    <mergeCell ref="O38:P38"/>
    <mergeCell ref="R45:S45"/>
    <mergeCell ref="B79:Q79"/>
    <mergeCell ref="K91:M91"/>
    <mergeCell ref="B86:J88"/>
    <mergeCell ref="B89:J91"/>
    <mergeCell ref="K86:M86"/>
    <mergeCell ref="K87:M87"/>
    <mergeCell ref="K88:M88"/>
    <mergeCell ref="K89:M89"/>
    <mergeCell ref="K90:M90"/>
    <mergeCell ref="R44:S44"/>
    <mergeCell ref="B94:D94"/>
    <mergeCell ref="K80:M80"/>
    <mergeCell ref="K82:M82"/>
    <mergeCell ref="B119:D119"/>
    <mergeCell ref="B83:J85"/>
    <mergeCell ref="K83:M83"/>
    <mergeCell ref="K84:M84"/>
    <mergeCell ref="K85:M85"/>
    <mergeCell ref="B76:D76"/>
    <mergeCell ref="E76:F76"/>
    <mergeCell ref="E71:F71"/>
    <mergeCell ref="B72:D73"/>
    <mergeCell ref="B77:D77"/>
    <mergeCell ref="E77:F77"/>
    <mergeCell ref="B69:D69"/>
    <mergeCell ref="B80:J82"/>
    <mergeCell ref="N82:Q82"/>
    <mergeCell ref="N80:Q80"/>
    <mergeCell ref="N81:Q81"/>
    <mergeCell ref="K81:M81"/>
    <mergeCell ref="B117:D117"/>
    <mergeCell ref="B104:D104"/>
    <mergeCell ref="E104:G104"/>
    <mergeCell ref="E96:T96"/>
    <mergeCell ref="B97:D98"/>
    <mergeCell ref="E97:T98"/>
    <mergeCell ref="E72:F73"/>
    <mergeCell ref="O45:P45"/>
    <mergeCell ref="O49:P49"/>
    <mergeCell ref="R49:S49"/>
    <mergeCell ref="S66:V66"/>
    <mergeCell ref="K65:N65"/>
    <mergeCell ref="O50:P50"/>
    <mergeCell ref="H104:K104"/>
    <mergeCell ref="L103:O103"/>
    <mergeCell ref="L104:O104"/>
    <mergeCell ref="P103:T103"/>
    <mergeCell ref="P104:T104"/>
    <mergeCell ref="N91:Q91"/>
    <mergeCell ref="N89:Q89"/>
    <mergeCell ref="N90:Q90"/>
    <mergeCell ref="N87:Q87"/>
    <mergeCell ref="N88:Q88"/>
    <mergeCell ref="N86:Q86"/>
    <mergeCell ref="T20:T21"/>
    <mergeCell ref="Z17:AB17"/>
    <mergeCell ref="BE21:BF21"/>
    <mergeCell ref="AG18:AU18"/>
    <mergeCell ref="AG19:AU19"/>
    <mergeCell ref="AV18:AX18"/>
    <mergeCell ref="AV19:AX19"/>
    <mergeCell ref="AY18:BB18"/>
    <mergeCell ref="AY19:BB19"/>
    <mergeCell ref="BC18:BF18"/>
    <mergeCell ref="BC19:BF19"/>
    <mergeCell ref="AV9:BN9"/>
    <mergeCell ref="BM12:BO12"/>
    <mergeCell ref="BJ13:BL13"/>
    <mergeCell ref="AV13:AY13"/>
    <mergeCell ref="AV12:AY12"/>
    <mergeCell ref="BM10:BO11"/>
    <mergeCell ref="BM13:BO13"/>
    <mergeCell ref="BI11:BL11"/>
    <mergeCell ref="BA12:BC12"/>
    <mergeCell ref="BA13:BC13"/>
    <mergeCell ref="BJ12:BL12"/>
    <mergeCell ref="O65:R65"/>
    <mergeCell ref="R41:S41"/>
    <mergeCell ref="O48:P48"/>
    <mergeCell ref="R43:S43"/>
    <mergeCell ref="K20:K21"/>
    <mergeCell ref="I10:M10"/>
    <mergeCell ref="Y7:AF7"/>
    <mergeCell ref="R7:U7"/>
    <mergeCell ref="AC16:AE16"/>
    <mergeCell ref="V7:X7"/>
    <mergeCell ref="AC13:AS13"/>
    <mergeCell ref="O36:P36"/>
    <mergeCell ref="R29:S29"/>
    <mergeCell ref="O30:P30"/>
    <mergeCell ref="R23:S23"/>
    <mergeCell ref="R34:S34"/>
    <mergeCell ref="AC17:AE17"/>
    <mergeCell ref="I7:M7"/>
    <mergeCell ref="R25:S25"/>
    <mergeCell ref="Z18:AB19"/>
    <mergeCell ref="AG16:BF16"/>
    <mergeCell ref="AG17:BF17"/>
    <mergeCell ref="AG20:BF20"/>
    <mergeCell ref="O20:P21"/>
    <mergeCell ref="N13:O13"/>
    <mergeCell ref="Q13:R13"/>
    <mergeCell ref="B16:U16"/>
    <mergeCell ref="U17:U21"/>
    <mergeCell ref="M17:T18"/>
    <mergeCell ref="L17:L21"/>
    <mergeCell ref="T13:U13"/>
    <mergeCell ref="I5:J5"/>
    <mergeCell ref="B7:C7"/>
    <mergeCell ref="E7:H7"/>
    <mergeCell ref="T9:U9"/>
    <mergeCell ref="B17:B21"/>
    <mergeCell ref="F20:F21"/>
    <mergeCell ref="G17:G21"/>
    <mergeCell ref="I20:I21"/>
    <mergeCell ref="J20:J21"/>
    <mergeCell ref="N7:Q7"/>
    <mergeCell ref="I9:M9"/>
    <mergeCell ref="B9:B14"/>
    <mergeCell ref="D14:H14"/>
    <mergeCell ref="N9:O9"/>
    <mergeCell ref="C11:C12"/>
    <mergeCell ref="D11:H12"/>
    <mergeCell ref="R20:S21"/>
    <mergeCell ref="N84:Q84"/>
    <mergeCell ref="N85:Q85"/>
    <mergeCell ref="AF16:AF21"/>
    <mergeCell ref="Z16:AB16"/>
    <mergeCell ref="L3:BD3"/>
    <mergeCell ref="V16:Y16"/>
    <mergeCell ref="S64:V64"/>
    <mergeCell ref="R47:S47"/>
    <mergeCell ref="B53:BI53"/>
    <mergeCell ref="B54:BI56"/>
    <mergeCell ref="B58:BI58"/>
    <mergeCell ref="B59:BI61"/>
    <mergeCell ref="G66:I66"/>
    <mergeCell ref="G65:I65"/>
    <mergeCell ref="N83:Q83"/>
    <mergeCell ref="B63:V63"/>
    <mergeCell ref="R40:S40"/>
    <mergeCell ref="O43:P43"/>
    <mergeCell ref="K64:N64"/>
    <mergeCell ref="R51:S51"/>
    <mergeCell ref="B5:C5"/>
    <mergeCell ref="Q9:R9"/>
    <mergeCell ref="V9:X9"/>
    <mergeCell ref="B3:C3"/>
    <mergeCell ref="D9:E9"/>
    <mergeCell ref="F9:H9"/>
    <mergeCell ref="D10:E10"/>
    <mergeCell ref="F10:H10"/>
    <mergeCell ref="Q11:R11"/>
    <mergeCell ref="I11:M11"/>
    <mergeCell ref="D13:H13"/>
    <mergeCell ref="I14:M14"/>
    <mergeCell ref="N12:O12"/>
    <mergeCell ref="N14:AS14"/>
    <mergeCell ref="Z9:AA9"/>
    <mergeCell ref="AC9:AF9"/>
    <mergeCell ref="AC10:AE10"/>
    <mergeCell ref="AC11:AS11"/>
    <mergeCell ref="AC12:AS12"/>
    <mergeCell ref="Q12:R12"/>
    <mergeCell ref="Y12:AB12"/>
    <mergeCell ref="Y10:AB10"/>
    <mergeCell ref="T11:U11"/>
    <mergeCell ref="V10:X13"/>
    <mergeCell ref="Y11:AB11"/>
    <mergeCell ref="Y13:AB13"/>
    <mergeCell ref="T12:U12"/>
    <mergeCell ref="N10:U10"/>
    <mergeCell ref="G5:H5"/>
    <mergeCell ref="I13:M13"/>
    <mergeCell ref="N11:O11"/>
    <mergeCell ref="O19:P19"/>
    <mergeCell ref="C64:D64"/>
    <mergeCell ref="O64:R64"/>
    <mergeCell ref="R50:S50"/>
    <mergeCell ref="R42:S42"/>
    <mergeCell ref="O37:P37"/>
    <mergeCell ref="R31:S31"/>
    <mergeCell ref="R32:S32"/>
    <mergeCell ref="R48:S48"/>
    <mergeCell ref="O47:P47"/>
    <mergeCell ref="R33:S33"/>
    <mergeCell ref="R35:S35"/>
    <mergeCell ref="R37:S37"/>
    <mergeCell ref="R30:S30"/>
    <mergeCell ref="O28:P28"/>
    <mergeCell ref="R28:S28"/>
    <mergeCell ref="O29:P29"/>
    <mergeCell ref="M20:M21"/>
    <mergeCell ref="N20:N21"/>
    <mergeCell ref="R19:S19"/>
    <mergeCell ref="I12:M12"/>
    <mergeCell ref="D20:D21"/>
    <mergeCell ref="H17:K19"/>
    <mergeCell ref="H20:H21"/>
    <mergeCell ref="E20:E21"/>
    <mergeCell ref="E17:F19"/>
    <mergeCell ref="O41:P41"/>
    <mergeCell ref="BI38:BO38"/>
    <mergeCell ref="O26:P26"/>
    <mergeCell ref="O27:P27"/>
    <mergeCell ref="R27:S27"/>
    <mergeCell ref="R26:S26"/>
    <mergeCell ref="O34:P34"/>
    <mergeCell ref="O32:P32"/>
    <mergeCell ref="O33:P33"/>
    <mergeCell ref="O35:P35"/>
    <mergeCell ref="O31:P31"/>
    <mergeCell ref="R39:S39"/>
    <mergeCell ref="O39:P39"/>
    <mergeCell ref="R36:S36"/>
    <mergeCell ref="BI27:BO27"/>
    <mergeCell ref="BI28:BO28"/>
    <mergeCell ref="BI29:BO29"/>
    <mergeCell ref="V17:Y17"/>
    <mergeCell ref="V20:Y21"/>
    <mergeCell ref="BP51:BS51"/>
    <mergeCell ref="BP49:BS49"/>
    <mergeCell ref="BP41:BS41"/>
    <mergeCell ref="BP48:BS48"/>
    <mergeCell ref="BP50:BS50"/>
    <mergeCell ref="BP46:BS46"/>
    <mergeCell ref="BP47:BS47"/>
    <mergeCell ref="BP45:BS45"/>
    <mergeCell ref="BP42:BS42"/>
    <mergeCell ref="BP43:BS43"/>
    <mergeCell ref="BP44:BS44"/>
    <mergeCell ref="BP30:BS30"/>
    <mergeCell ref="BP31:BS31"/>
    <mergeCell ref="BP35:BS35"/>
    <mergeCell ref="BI30:BO30"/>
    <mergeCell ref="BI31:BO31"/>
    <mergeCell ref="BI32:BO32"/>
    <mergeCell ref="BP37:BS37"/>
    <mergeCell ref="BP33:BS33"/>
    <mergeCell ref="BP34:BS34"/>
    <mergeCell ref="BI36:BO36"/>
    <mergeCell ref="BI33:BO33"/>
    <mergeCell ref="BI34:BO34"/>
    <mergeCell ref="BI35:BO35"/>
    <mergeCell ref="B106:BI106"/>
    <mergeCell ref="B107:BI109"/>
    <mergeCell ref="B111:BI111"/>
    <mergeCell ref="B101:D101"/>
    <mergeCell ref="B103:D103"/>
    <mergeCell ref="E103:G103"/>
    <mergeCell ref="H103:K103"/>
    <mergeCell ref="BG16:BG21"/>
    <mergeCell ref="R24:S24"/>
    <mergeCell ref="BI25:BO25"/>
    <mergeCell ref="BI26:BO26"/>
    <mergeCell ref="O23:P23"/>
    <mergeCell ref="O24:P24"/>
    <mergeCell ref="R22:S22"/>
    <mergeCell ref="O22:P22"/>
    <mergeCell ref="O25:P25"/>
    <mergeCell ref="Q20:Q21"/>
    <mergeCell ref="BI43:BO43"/>
    <mergeCell ref="BI39:BO39"/>
    <mergeCell ref="BI40:BO40"/>
    <mergeCell ref="B75:F75"/>
    <mergeCell ref="C66:D66"/>
    <mergeCell ref="C17:D19"/>
    <mergeCell ref="C20:C21"/>
    <mergeCell ref="E66:F66"/>
    <mergeCell ref="O51:P51"/>
    <mergeCell ref="O46:P46"/>
    <mergeCell ref="R46:S46"/>
    <mergeCell ref="O42:P42"/>
    <mergeCell ref="O44:P44"/>
    <mergeCell ref="O40:P40"/>
    <mergeCell ref="BI37:BO37"/>
    <mergeCell ref="BI44:BO44"/>
    <mergeCell ref="E64:F64"/>
    <mergeCell ref="BI42:BO42"/>
    <mergeCell ref="BI41:BO41"/>
    <mergeCell ref="BI46:BO46"/>
    <mergeCell ref="BI45:BO45"/>
    <mergeCell ref="BI47:BO47"/>
    <mergeCell ref="BI48:BO48"/>
    <mergeCell ref="BI49:BO49"/>
    <mergeCell ref="BI50:BO50"/>
    <mergeCell ref="BI51:BO51"/>
    <mergeCell ref="G64:I64"/>
    <mergeCell ref="R38:S38"/>
    <mergeCell ref="O66:R66"/>
    <mergeCell ref="K66:N66"/>
    <mergeCell ref="S65:V65"/>
    <mergeCell ref="C65:D65"/>
    <mergeCell ref="E65:F65"/>
    <mergeCell ref="B112:BI114"/>
    <mergeCell ref="CW20:CX20"/>
    <mergeCell ref="BP21:BS21"/>
    <mergeCell ref="BP19:CI20"/>
    <mergeCell ref="BP22:BS22"/>
    <mergeCell ref="BP40:BS40"/>
    <mergeCell ref="BP38:BS38"/>
    <mergeCell ref="BP39:BS39"/>
    <mergeCell ref="BP23:BS23"/>
    <mergeCell ref="BI22:BO22"/>
    <mergeCell ref="BI23:BO23"/>
    <mergeCell ref="BP24:BS24"/>
    <mergeCell ref="BP25:BS25"/>
    <mergeCell ref="BP32:BS32"/>
    <mergeCell ref="BI16:BO21"/>
    <mergeCell ref="BP16:CI18"/>
    <mergeCell ref="BI24:BO24"/>
    <mergeCell ref="BP26:BS26"/>
    <mergeCell ref="BP27:BS27"/>
    <mergeCell ref="BP28:BS28"/>
    <mergeCell ref="BP29:BS29"/>
    <mergeCell ref="BP36:BS36"/>
    <mergeCell ref="EK20:EM20"/>
    <mergeCell ref="EO20:ES20"/>
    <mergeCell ref="ET20:EU20"/>
    <mergeCell ref="EV20:EW20"/>
    <mergeCell ref="EY20:FJ20"/>
    <mergeCell ref="AF10:AS10"/>
    <mergeCell ref="CY20:DC20"/>
    <mergeCell ref="DD20:DI20"/>
    <mergeCell ref="DL20:DN20"/>
    <mergeCell ref="DO20:DP20"/>
    <mergeCell ref="DQ20:DR20"/>
    <mergeCell ref="DS20:DV20"/>
    <mergeCell ref="DX20:DY20"/>
    <mergeCell ref="EA20:EG20"/>
    <mergeCell ref="EI20:EJ20"/>
    <mergeCell ref="AV10:AY11"/>
    <mergeCell ref="CM20:CN20"/>
    <mergeCell ref="CP20:CR20"/>
    <mergeCell ref="CS20:CT20"/>
    <mergeCell ref="CU20:CV20"/>
    <mergeCell ref="BH16:BH21"/>
    <mergeCell ref="AZ11:BC11"/>
    <mergeCell ref="BE39:BF39"/>
    <mergeCell ref="BE22:BF22"/>
    <mergeCell ref="BE23:BF23"/>
    <mergeCell ref="BE24:BF24"/>
    <mergeCell ref="BE25:BF25"/>
    <mergeCell ref="BE26:BF26"/>
    <mergeCell ref="BE27:BF27"/>
    <mergeCell ref="BE28:BF28"/>
    <mergeCell ref="BE29:BF29"/>
    <mergeCell ref="BE30:BF30"/>
    <mergeCell ref="BE49:BF49"/>
    <mergeCell ref="BE50:BF50"/>
    <mergeCell ref="BE51:BF51"/>
    <mergeCell ref="BD11:BH11"/>
    <mergeCell ref="BE12:BH12"/>
    <mergeCell ref="BE13:BH13"/>
    <mergeCell ref="AZ10:BL10"/>
    <mergeCell ref="BE40:BF40"/>
    <mergeCell ref="BE41:BF41"/>
    <mergeCell ref="BE42:BF42"/>
    <mergeCell ref="BE43:BF43"/>
    <mergeCell ref="BE44:BF44"/>
    <mergeCell ref="BE45:BF45"/>
    <mergeCell ref="BE46:BF46"/>
    <mergeCell ref="BE47:BF47"/>
    <mergeCell ref="BE48:BF48"/>
    <mergeCell ref="BE31:BF31"/>
    <mergeCell ref="BE32:BF32"/>
    <mergeCell ref="BE33:BF33"/>
    <mergeCell ref="BE34:BF34"/>
    <mergeCell ref="BE35:BF35"/>
    <mergeCell ref="BE36:BF36"/>
    <mergeCell ref="BE37:BF37"/>
    <mergeCell ref="BE38:BF38"/>
  </mergeCells>
  <phoneticPr fontId="1"/>
  <conditionalFormatting sqref="AA22:AA51">
    <cfRule type="expression" dxfId="150" priority="1128">
      <formula>OR($W$142="n")</formula>
    </cfRule>
    <cfRule type="expression" dxfId="149" priority="1184">
      <formula>COUNTIF($V22:$Y22,"○")=0</formula>
    </cfRule>
  </conditionalFormatting>
  <conditionalFormatting sqref="Z22:Z51">
    <cfRule type="expression" dxfId="148" priority="6">
      <formula>OR($V$142="n")</formula>
    </cfRule>
    <cfRule type="expression" dxfId="147" priority="1129">
      <formula>COUNTIF($V22:$Y22,"○")=0</formula>
    </cfRule>
    <cfRule type="expression" dxfId="146" priority="1183">
      <formula>OR($AB22&lt;&gt;0)</formula>
    </cfRule>
  </conditionalFormatting>
  <conditionalFormatting sqref="AB22:AB51">
    <cfRule type="expression" dxfId="145" priority="3">
      <formula>OR($X$142="n")</formula>
    </cfRule>
    <cfRule type="expression" dxfId="144" priority="1133">
      <formula>OR($V22=0,COUNTIF($W22:$Y22,"○")=0)</formula>
    </cfRule>
    <cfRule type="expression" dxfId="143" priority="1182">
      <formula>OR($Z22&lt;&gt;0)</formula>
    </cfRule>
  </conditionalFormatting>
  <conditionalFormatting sqref="AZ12:BC12">
    <cfRule type="expression" dxfId="142" priority="1180">
      <formula><![CDATA[AND($AZ$12<>"A",$AZ$12<>"B",$AZ$12<>"C",$AZ$12<>"D",$AZ$12<>"E",$AZ$12<>"F",$AZ$12<>"G",$AZ$12<>"H",$AZ$12<>"S")]]></formula>
    </cfRule>
  </conditionalFormatting>
  <conditionalFormatting sqref="BD12:BE12">
    <cfRule type="expression" dxfId="141" priority="1179">
      <formula><![CDATA[AND($BD$12<>"A",$BD$12<>"B",$BD$12<>"C",$BD$12<>"D",$BD$12<>"E",$BD$12<>"F",$BD$12<>"G",$BD$12<>"H",$BD$12<>"S")]]></formula>
    </cfRule>
  </conditionalFormatting>
  <conditionalFormatting sqref="BI12:BL12">
    <cfRule type="expression" dxfId="140" priority="1178">
      <formula><![CDATA[AND($BI$12<>"A",$BI$12<>"B",$BI$12<>"C",$BI$12<>"D",$BI$12<>"E",$BI$12<>"F",$BI$12<>"G",$BI$12<>"H",$BI$12<>"S")]]></formula>
    </cfRule>
  </conditionalFormatting>
  <conditionalFormatting sqref="AZ13:BC13">
    <cfRule type="expression" dxfId="139" priority="1177">
      <formula><![CDATA[AND($AZ$13<>"A",$AZ$13<>"B",$AZ$13<>"C",$AZ$13<>"D",$AZ$13<>"E",$AZ$13<>"F",$AZ$13<>"G",$AZ$13<>"H",$AZ$13<>"S")]]></formula>
    </cfRule>
  </conditionalFormatting>
  <conditionalFormatting sqref="BD13:BE13">
    <cfRule type="expression" dxfId="138" priority="1176">
      <formula><![CDATA[AND($BD$13<>"A",$BD$13<>"B",$BD$13<>"C",$BD$13<>"D",$BD$13<>"E",$BD$13<>"F",$BD$13<>"G",$BD$13<>"H",$BD$13<>"S")]]></formula>
    </cfRule>
  </conditionalFormatting>
  <conditionalFormatting sqref="AC22:AC51">
    <cfRule type="expression" dxfId="137" priority="1146" stopIfTrue="1">
      <formula>$AA$142="n"</formula>
    </cfRule>
  </conditionalFormatting>
  <conditionalFormatting sqref="AD22:AD51">
    <cfRule type="expression" dxfId="136" priority="1145" stopIfTrue="1">
      <formula>$AB$142="n"</formula>
    </cfRule>
  </conditionalFormatting>
  <conditionalFormatting sqref="AE22:AE51">
    <cfRule type="expression" dxfId="135" priority="1144" stopIfTrue="1">
      <formula>$AC$142="n"</formula>
    </cfRule>
  </conditionalFormatting>
  <conditionalFormatting sqref="AF22:AF51">
    <cfRule type="expression" dxfId="134" priority="1143" stopIfTrue="1">
      <formula>AND(COUNTIF($AG22:$BF22,"○")&gt;0,COUNTIF(AF22,"○")=0)</formula>
    </cfRule>
  </conditionalFormatting>
  <conditionalFormatting sqref="AG51:BD51">
    <cfRule type="expression" dxfId="133" priority="1093">
      <formula>$AF51=0</formula>
    </cfRule>
  </conditionalFormatting>
  <conditionalFormatting sqref="AG24:BD24">
    <cfRule type="expression" dxfId="132" priority="1087">
      <formula>$AF24=0</formula>
    </cfRule>
  </conditionalFormatting>
  <conditionalFormatting sqref="AG25:BD25">
    <cfRule type="expression" dxfId="131" priority="1086">
      <formula>$AF25=0</formula>
    </cfRule>
  </conditionalFormatting>
  <conditionalFormatting sqref="AG26:BD26">
    <cfRule type="expression" dxfId="130" priority="1085">
      <formula>$AF26=0</formula>
    </cfRule>
  </conditionalFormatting>
  <conditionalFormatting sqref="AG27:BD27">
    <cfRule type="expression" dxfId="129" priority="1084">
      <formula>$AF27=0</formula>
    </cfRule>
  </conditionalFormatting>
  <conditionalFormatting sqref="AG28:BD28">
    <cfRule type="expression" dxfId="128" priority="1083">
      <formula>$AF28=0</formula>
    </cfRule>
  </conditionalFormatting>
  <conditionalFormatting sqref="AG29:BD29">
    <cfRule type="expression" dxfId="127" priority="1082">
      <formula>$AF29=0</formula>
    </cfRule>
  </conditionalFormatting>
  <conditionalFormatting sqref="AG30:BD30">
    <cfRule type="expression" dxfId="126" priority="1081">
      <formula>$AF30=0</formula>
    </cfRule>
  </conditionalFormatting>
  <conditionalFormatting sqref="AG31:BD31">
    <cfRule type="expression" dxfId="125" priority="1080">
      <formula>$AF31=0</formula>
    </cfRule>
  </conditionalFormatting>
  <conditionalFormatting sqref="AG32:BD32">
    <cfRule type="expression" dxfId="124" priority="1079">
      <formula>$AF32=0</formula>
    </cfRule>
  </conditionalFormatting>
  <conditionalFormatting sqref="AG33:BD33">
    <cfRule type="expression" dxfId="123" priority="1078">
      <formula>$AF33=0</formula>
    </cfRule>
  </conditionalFormatting>
  <conditionalFormatting sqref="AG34:BD34">
    <cfRule type="expression" dxfId="122" priority="1077">
      <formula>$AF34=0</formula>
    </cfRule>
  </conditionalFormatting>
  <conditionalFormatting sqref="AG35:BD35">
    <cfRule type="expression" dxfId="121" priority="1076">
      <formula>$AF35=0</formula>
    </cfRule>
  </conditionalFormatting>
  <conditionalFormatting sqref="AG36:BD36">
    <cfRule type="expression" dxfId="120" priority="1075">
      <formula>$AF36=0</formula>
    </cfRule>
  </conditionalFormatting>
  <conditionalFormatting sqref="AG37:BD37">
    <cfRule type="expression" dxfId="119" priority="1074">
      <formula>$AF37=0</formula>
    </cfRule>
  </conditionalFormatting>
  <conditionalFormatting sqref="AG38:BD38">
    <cfRule type="expression" dxfId="118" priority="1073">
      <formula>$AF38=0</formula>
    </cfRule>
  </conditionalFormatting>
  <conditionalFormatting sqref="AG39:BD39">
    <cfRule type="expression" dxfId="117" priority="1072">
      <formula>$AF39=0</formula>
    </cfRule>
  </conditionalFormatting>
  <conditionalFormatting sqref="AG40:BD40">
    <cfRule type="expression" dxfId="116" priority="1071">
      <formula>$AF40=0</formula>
    </cfRule>
  </conditionalFormatting>
  <conditionalFormatting sqref="AG41:BD41">
    <cfRule type="expression" dxfId="115" priority="1070">
      <formula>$AF41=0</formula>
    </cfRule>
  </conditionalFormatting>
  <conditionalFormatting sqref="AG42:BD42">
    <cfRule type="expression" dxfId="114" priority="1069">
      <formula>$AF42=0</formula>
    </cfRule>
  </conditionalFormatting>
  <conditionalFormatting sqref="AG43:BD43">
    <cfRule type="expression" dxfId="113" priority="1068">
      <formula>$AF43=0</formula>
    </cfRule>
  </conditionalFormatting>
  <conditionalFormatting sqref="AG44:BD44">
    <cfRule type="expression" dxfId="112" priority="1067">
      <formula>$AF44=0</formula>
    </cfRule>
  </conditionalFormatting>
  <conditionalFormatting sqref="AG45:BD45">
    <cfRule type="expression" dxfId="111" priority="1066">
      <formula>$AF45=0</formula>
    </cfRule>
  </conditionalFormatting>
  <conditionalFormatting sqref="AG46:BD46">
    <cfRule type="expression" dxfId="110" priority="1065">
      <formula>$AF46=0</formula>
    </cfRule>
  </conditionalFormatting>
  <conditionalFormatting sqref="AG47:BD47">
    <cfRule type="expression" dxfId="109" priority="1064">
      <formula>$AF47=0</formula>
    </cfRule>
  </conditionalFormatting>
  <conditionalFormatting sqref="AG48:BD48">
    <cfRule type="expression" dxfId="108" priority="1063">
      <formula>$AF48=0</formula>
    </cfRule>
  </conditionalFormatting>
  <conditionalFormatting sqref="AG49:BD49">
    <cfRule type="expression" dxfId="107" priority="1062">
      <formula>$AF49=0</formula>
    </cfRule>
  </conditionalFormatting>
  <conditionalFormatting sqref="AG50:BD50">
    <cfRule type="expression" dxfId="106" priority="1061">
      <formula>$AF50=0</formula>
    </cfRule>
  </conditionalFormatting>
  <conditionalFormatting sqref="AH51">
    <cfRule type="expression" dxfId="105" priority="1058">
      <formula>$AF51=0</formula>
    </cfRule>
  </conditionalFormatting>
  <conditionalFormatting sqref="AH25">
    <cfRule type="expression" dxfId="104" priority="1055">
      <formula>$AF25=0</formula>
    </cfRule>
  </conditionalFormatting>
  <conditionalFormatting sqref="AH26">
    <cfRule type="expression" dxfId="103" priority="1054">
      <formula>$AF26=0</formula>
    </cfRule>
  </conditionalFormatting>
  <conditionalFormatting sqref="AH27">
    <cfRule type="expression" dxfId="102" priority="1053">
      <formula>$AF27=0</formula>
    </cfRule>
  </conditionalFormatting>
  <conditionalFormatting sqref="AH28">
    <cfRule type="expression" dxfId="101" priority="1052">
      <formula>$AF28=0</formula>
    </cfRule>
  </conditionalFormatting>
  <conditionalFormatting sqref="AH29">
    <cfRule type="expression" dxfId="100" priority="1051">
      <formula>$AF29=0</formula>
    </cfRule>
  </conditionalFormatting>
  <conditionalFormatting sqref="AH30">
    <cfRule type="expression" dxfId="99" priority="1050">
      <formula>$AF30=0</formula>
    </cfRule>
  </conditionalFormatting>
  <conditionalFormatting sqref="AH31">
    <cfRule type="expression" dxfId="98" priority="1049">
      <formula>$AF31=0</formula>
    </cfRule>
  </conditionalFormatting>
  <conditionalFormatting sqref="AH32">
    <cfRule type="expression" dxfId="97" priority="1048">
      <formula>$AF32=0</formula>
    </cfRule>
  </conditionalFormatting>
  <conditionalFormatting sqref="AH33">
    <cfRule type="expression" dxfId="96" priority="1047">
      <formula>$AF33=0</formula>
    </cfRule>
  </conditionalFormatting>
  <conditionalFormatting sqref="AH34">
    <cfRule type="expression" dxfId="95" priority="1046">
      <formula>$AF34=0</formula>
    </cfRule>
  </conditionalFormatting>
  <conditionalFormatting sqref="AH35">
    <cfRule type="expression" dxfId="94" priority="1045">
      <formula>$AF35=0</formula>
    </cfRule>
  </conditionalFormatting>
  <conditionalFormatting sqref="AH36">
    <cfRule type="expression" dxfId="93" priority="1044">
      <formula>$AF36=0</formula>
    </cfRule>
  </conditionalFormatting>
  <conditionalFormatting sqref="AH37">
    <cfRule type="expression" dxfId="92" priority="1043">
      <formula>$AF37=0</formula>
    </cfRule>
  </conditionalFormatting>
  <conditionalFormatting sqref="AH38">
    <cfRule type="expression" dxfId="91" priority="1042">
      <formula>$AF38=0</formula>
    </cfRule>
  </conditionalFormatting>
  <conditionalFormatting sqref="AH39">
    <cfRule type="expression" dxfId="90" priority="1041">
      <formula>$AF39=0</formula>
    </cfRule>
  </conditionalFormatting>
  <conditionalFormatting sqref="AH40">
    <cfRule type="expression" dxfId="89" priority="1040">
      <formula>$AF40=0</formula>
    </cfRule>
  </conditionalFormatting>
  <conditionalFormatting sqref="AH41">
    <cfRule type="expression" dxfId="88" priority="1039">
      <formula>$AF41=0</formula>
    </cfRule>
  </conditionalFormatting>
  <conditionalFormatting sqref="AH42">
    <cfRule type="expression" dxfId="87" priority="1038">
      <formula>$AF42=0</formula>
    </cfRule>
  </conditionalFormatting>
  <conditionalFormatting sqref="AH43">
    <cfRule type="expression" dxfId="86" priority="1037">
      <formula>$AF43=0</formula>
    </cfRule>
  </conditionalFormatting>
  <conditionalFormatting sqref="AH44">
    <cfRule type="expression" dxfId="85" priority="1036">
      <formula>$AF44=0</formula>
    </cfRule>
  </conditionalFormatting>
  <conditionalFormatting sqref="AH45">
    <cfRule type="expression" dxfId="84" priority="1035">
      <formula>$AF45=0</formula>
    </cfRule>
  </conditionalFormatting>
  <conditionalFormatting sqref="AH46">
    <cfRule type="expression" dxfId="83" priority="1034">
      <formula>$AF46=0</formula>
    </cfRule>
  </conditionalFormatting>
  <conditionalFormatting sqref="AH47">
    <cfRule type="expression" dxfId="82" priority="1033">
      <formula>$AF47=0</formula>
    </cfRule>
  </conditionalFormatting>
  <conditionalFormatting sqref="AH48">
    <cfRule type="expression" dxfId="81" priority="1032">
      <formula>$AF48=0</formula>
    </cfRule>
  </conditionalFormatting>
  <conditionalFormatting sqref="AH49">
    <cfRule type="expression" dxfId="80" priority="1031">
      <formula>$AF49=0</formula>
    </cfRule>
  </conditionalFormatting>
  <conditionalFormatting sqref="AH50">
    <cfRule type="expression" dxfId="79" priority="1030">
      <formula>$AF50=0</formula>
    </cfRule>
  </conditionalFormatting>
  <conditionalFormatting sqref="AG22:AG51">
    <cfRule type="expression" dxfId="78" priority="39">
      <formula>OR($Q22:$T22&lt;&gt;0,$AG$142="n")</formula>
    </cfRule>
    <cfRule type="expression" dxfId="77" priority="40">
      <formula>OR($AH22&lt;&gt;0,$AL22:$AO22&lt;&gt;0,$AR22:$AU22&lt;&gt;0)</formula>
    </cfRule>
    <cfRule type="expression" dxfId="76" priority="60">
      <formula>$AF22=0</formula>
    </cfRule>
  </conditionalFormatting>
  <conditionalFormatting sqref="AI51">
    <cfRule type="expression" dxfId="75" priority="1187">
      <formula>$AF51=0</formula>
    </cfRule>
  </conditionalFormatting>
  <conditionalFormatting sqref="AH22:AH51">
    <cfRule type="expression" dxfId="74" priority="36">
      <formula>OR($Q22:$T22&lt;&gt;0,$AH$142="n")</formula>
    </cfRule>
    <cfRule type="expression" dxfId="73" priority="38">
      <formula>OR($AG22&lt;&gt;0,$AM22&lt;&gt;0,$AO22&lt;&gt;0,$AS22:$AU22&lt;&gt;0)</formula>
    </cfRule>
    <cfRule type="expression" dxfId="72" priority="998">
      <formula>$AF22=0</formula>
    </cfRule>
  </conditionalFormatting>
  <conditionalFormatting sqref="AJ51">
    <cfRule type="expression" dxfId="71" priority="1188">
      <formula>$AF51=0</formula>
    </cfRule>
  </conditionalFormatting>
  <conditionalFormatting sqref="AK22:AK51">
    <cfRule type="expression" dxfId="70" priority="30">
      <formula>OR($Q22:$T22&lt;&gt;0,$AK$142="n")</formula>
    </cfRule>
    <cfRule type="expression" dxfId="69" priority="31">
      <formula>OR($AI22:$AJ22&lt;&gt;0,$AL22:$AU22&lt;&gt;0)</formula>
    </cfRule>
    <cfRule type="expression" dxfId="68" priority="905">
      <formula>OR($W22=0,$AF22=0)</formula>
    </cfRule>
  </conditionalFormatting>
  <conditionalFormatting sqref="AL22:AL51">
    <cfRule type="expression" dxfId="67" priority="29">
      <formula>OR($Q22:$T22&lt;&gt;0,$AL$142="n")</formula>
    </cfRule>
    <cfRule type="expression" dxfId="66" priority="32">
      <formula>OR($AG22&lt;&gt;0,$AI22:$AK22&lt;&gt;0,$AM22:$AQ$22&lt;&gt;0,$AS22:$AU22&lt;&gt;0)</formula>
    </cfRule>
    <cfRule type="expression" dxfId="65" priority="874">
      <formula>$AF22=0</formula>
    </cfRule>
  </conditionalFormatting>
  <conditionalFormatting sqref="AM22:AM51">
    <cfRule type="expression" dxfId="64" priority="27">
      <formula>OR($Q22:$T22&lt;&gt;0,$AM$142="n")</formula>
    </cfRule>
    <cfRule type="expression" dxfId="63" priority="28">
      <formula>OR($AG22:$AL22&lt;&gt;0,$AN22:$AO22&lt;&gt;0,$AR22:$AU22&lt;&gt;0)</formula>
    </cfRule>
    <cfRule type="expression" dxfId="62" priority="843">
      <formula>$AF22=0</formula>
    </cfRule>
  </conditionalFormatting>
  <conditionalFormatting sqref="AN22:AN51">
    <cfRule type="expression" dxfId="61" priority="25">
      <formula>OR($Q22:$T22&lt;&gt;0,$AN$142="n")</formula>
    </cfRule>
    <cfRule type="expression" dxfId="60" priority="26">
      <formula>OR($AG22&lt;&gt;0,$AI22:$AM22&lt;&gt;0,$AO22:$AP22&lt;&gt;0,$AR22:$AU22&lt;&gt;0)</formula>
    </cfRule>
    <cfRule type="expression" dxfId="59" priority="812">
      <formula>$AF22=0</formula>
    </cfRule>
  </conditionalFormatting>
  <conditionalFormatting sqref="AO22:AO51">
    <cfRule type="expression" dxfId="58" priority="23">
      <formula>OR($Q22:$T22&lt;&gt;0,$AO$142="n")</formula>
    </cfRule>
    <cfRule type="expression" dxfId="57" priority="24">
      <formula>OR($AG22:$AN22&lt;&gt;0,$AP22:$AU22&lt;&gt;0)</formula>
    </cfRule>
    <cfRule type="expression" dxfId="56" priority="781">
      <formula>OR($W22=0,$AF22=0)</formula>
    </cfRule>
  </conditionalFormatting>
  <conditionalFormatting sqref="AP22:AP51">
    <cfRule type="expression" dxfId="55" priority="21">
      <formula>OR($Q22:$T22&lt;&gt;0,$AP$142="n")</formula>
    </cfRule>
    <cfRule type="expression" dxfId="54" priority="22">
      <formula>OR($AJ22:$AL22&lt;&gt;0,$AN22:$AO22&lt;&gt;0,$AQ22:$AU22&lt;&gt;0)</formula>
    </cfRule>
    <cfRule type="expression" dxfId="53" priority="750">
      <formula>OR($W22=0,$AF22=0)</formula>
    </cfRule>
  </conditionalFormatting>
  <conditionalFormatting sqref="AQ22:AQ51">
    <cfRule type="expression" dxfId="52" priority="19">
      <formula>OR($Q22:$T22&lt;&gt;0,$AQ$142="n")</formula>
    </cfRule>
    <cfRule type="expression" dxfId="51" priority="20">
      <formula>OR($AK22:$AL22&lt;&gt;0,$AO22:$AP22&lt;&gt;0,$AR22:$AU22&lt;&gt;0)</formula>
    </cfRule>
    <cfRule type="expression" dxfId="50" priority="719">
      <formula>OR($W22=0,$AF22=0)</formula>
    </cfRule>
  </conditionalFormatting>
  <conditionalFormatting sqref="AR22:AR51">
    <cfRule type="expression" dxfId="49" priority="17">
      <formula>OR($Q22:$T22&lt;&gt;0,$AR$142="n")</formula>
    </cfRule>
    <cfRule type="expression" dxfId="48" priority="18">
      <formula>OR($AG22&lt;&gt;0,$AJ22:$AK22&lt;&gt;0,$AM22:$AQ22&lt;&gt;0,$AS22:$AU22&lt;&gt;0)</formula>
    </cfRule>
    <cfRule type="expression" dxfId="47" priority="688">
      <formula>OR($W22=0,$AF22=0)</formula>
    </cfRule>
  </conditionalFormatting>
  <conditionalFormatting sqref="AS22:AS51">
    <cfRule type="expression" dxfId="46" priority="15">
      <formula>OR($Q22:$T22&lt;&gt;0,$AS$142="n")</formula>
    </cfRule>
    <cfRule type="expression" dxfId="45" priority="16">
      <formula>OR($AG22:$AR22&lt;&gt;0,$AT22:$AU22&lt;&gt;0)</formula>
    </cfRule>
    <cfRule type="expression" dxfId="44" priority="657">
      <formula>OR($W22=0,$AF22=0)</formula>
    </cfRule>
  </conditionalFormatting>
  <conditionalFormatting sqref="AT22:AT51">
    <cfRule type="expression" dxfId="43" priority="13">
      <formula>OR($Q22:$T22&lt;&gt;0,$AT$142="n")</formula>
    </cfRule>
    <cfRule type="expression" dxfId="42" priority="14">
      <formula>OR($AG22:$AS22&lt;&gt;0)</formula>
    </cfRule>
    <cfRule type="expression" dxfId="41" priority="626">
      <formula>OR($V22=0,$AF22=0)</formula>
    </cfRule>
  </conditionalFormatting>
  <conditionalFormatting sqref="AU22:AU51">
    <cfRule type="expression" dxfId="40" priority="11">
      <formula>OR($Q22:$T22&lt;&gt;0,$AU$142="n")</formula>
    </cfRule>
    <cfRule type="expression" dxfId="39" priority="12">
      <formula>OR($AG22:$AS22&lt;&gt;0)</formula>
    </cfRule>
    <cfRule type="expression" dxfId="38" priority="595">
      <formula>OR($W22=0,$AF22=0)</formula>
    </cfRule>
  </conditionalFormatting>
  <conditionalFormatting sqref="AV22:AV51">
    <cfRule type="expression" dxfId="37" priority="9">
      <formula>OR($Q22:$T22&lt;&gt;0,$AV$142="n")</formula>
    </cfRule>
    <cfRule type="expression" dxfId="36" priority="564">
      <formula>OR($W22=0,$AF22=0)</formula>
    </cfRule>
  </conditionalFormatting>
  <conditionalFormatting sqref="AW22:AW51">
    <cfRule type="expression" dxfId="35" priority="2">
      <formula>OR($Q22:$T22&lt;&gt;0,$AW$142="n")</formula>
    </cfRule>
    <cfRule type="expression" dxfId="34" priority="41">
      <formula>OR($AX22&lt;&gt;0)</formula>
    </cfRule>
    <cfRule type="expression" dxfId="33" priority="533">
      <formula>OR($X22=0,$AF22=0)</formula>
    </cfRule>
  </conditionalFormatting>
  <conditionalFormatting sqref="AY51">
    <cfRule type="expression" dxfId="32" priority="1203">
      <formula>$AF51=0</formula>
    </cfRule>
  </conditionalFormatting>
  <conditionalFormatting sqref="AX22:AX51">
    <cfRule type="expression" dxfId="31" priority="43">
      <formula>OR($Q22:$T22&lt;&gt;0,$AX$142="n")</formula>
    </cfRule>
    <cfRule type="expression" dxfId="30" priority="44">
      <formula>OR($AW22&lt;&gt;0)</formula>
    </cfRule>
    <cfRule type="expression" dxfId="29" priority="502">
      <formula>OR($X22&lt;&gt;0,$AF22=0)</formula>
    </cfRule>
  </conditionalFormatting>
  <conditionalFormatting sqref="AI22:AI51">
    <cfRule type="expression" dxfId="28" priority="35">
      <formula>OR($Q22:$T22&lt;&gt;0,$AI$142="n")</formula>
    </cfRule>
    <cfRule type="expression" dxfId="27" priority="37">
      <formula>OR($AJ22:$AO22&lt;&gt;0,$AS22:$AU22&lt;&gt;0)</formula>
    </cfRule>
    <cfRule type="expression" dxfId="26" priority="1027">
      <formula>$AF22=0</formula>
    </cfRule>
  </conditionalFormatting>
  <conditionalFormatting sqref="AJ22:AJ51">
    <cfRule type="expression" dxfId="25" priority="33">
      <formula>OR($Q22:$T22&lt;&gt;0,$AJ$142="n")</formula>
    </cfRule>
    <cfRule type="expression" dxfId="24" priority="34">
      <formula>OR($AI22&lt;&gt;0,$AK22:$AP22&lt;&gt;0,$AR22:$AU22&lt;&gt;0)</formula>
    </cfRule>
    <cfRule type="expression" dxfId="23" priority="996">
      <formula>$AF22=0</formula>
    </cfRule>
  </conditionalFormatting>
  <conditionalFormatting sqref="AY22:AY51">
    <cfRule type="expression" dxfId="22" priority="1">
      <formula>OR($Q22:$T22&lt;&gt;0,$AY$142="n")</formula>
    </cfRule>
    <cfRule type="expression" dxfId="21" priority="42">
      <formula>OR($AZ22&lt;&gt;0)</formula>
    </cfRule>
    <cfRule type="expression" dxfId="20" priority="503">
      <formula>OR($X22=0,$AF22=0)</formula>
    </cfRule>
  </conditionalFormatting>
  <conditionalFormatting sqref="AZ22:AZ51">
    <cfRule type="expression" dxfId="19" priority="46">
      <formula>OR($Q22:$T22&lt;&gt;0,$AZ$142="n")</formula>
    </cfRule>
    <cfRule type="expression" dxfId="18" priority="49">
      <formula>OR($AY22&lt;&gt;0,$BA22:$BE22&lt;&gt;0)</formula>
    </cfRule>
    <cfRule type="expression" dxfId="17" priority="253">
      <formula>OR($X22=0,$Y22&lt;&gt;0,$AF22=0)</formula>
    </cfRule>
  </conditionalFormatting>
  <conditionalFormatting sqref="BA22:BA51">
    <cfRule type="expression" dxfId="16" priority="47">
      <formula>OR($Q22:$T22&lt;&gt;0,$BA$142="n")</formula>
    </cfRule>
    <cfRule type="expression" dxfId="15" priority="48">
      <formula>OR($AZ22&lt;&gt;0,$BB22&lt;&gt;0)</formula>
    </cfRule>
    <cfRule type="expression" dxfId="14" priority="221">
      <formula>OR($Y22=0,$AF22=0)</formula>
    </cfRule>
  </conditionalFormatting>
  <conditionalFormatting sqref="BB22:BB51">
    <cfRule type="expression" dxfId="13" priority="50">
      <formula>OR($Q22:$T22&lt;&gt;0,$BB$142="n")</formula>
    </cfRule>
    <cfRule type="expression" dxfId="12" priority="51">
      <formula>OR($AZ22:$BA22&lt;&gt;0,$BC22:$BE22&lt;&gt;0)</formula>
    </cfRule>
    <cfRule type="expression" dxfId="11" priority="189">
      <formula>OR($Y22&lt;&gt;0,$AF22=0)</formula>
    </cfRule>
  </conditionalFormatting>
  <conditionalFormatting sqref="BC22:BC51">
    <cfRule type="expression" dxfId="10" priority="52">
      <formula>OR($Q22:$T22&lt;&gt;0,$BC$142="n")</formula>
    </cfRule>
    <cfRule type="expression" dxfId="9" priority="53">
      <formula>OR($BD22&lt;&gt;0)</formula>
    </cfRule>
    <cfRule type="expression" dxfId="8" priority="157">
      <formula>OR($Y22=0,$AF22=0)</formula>
    </cfRule>
  </conditionalFormatting>
  <conditionalFormatting sqref="BD22:BD51">
    <cfRule type="expression" dxfId="7" priority="57">
      <formula>OR($Q22:$T22&lt;&gt;0,$BD$142="n")</formula>
    </cfRule>
    <cfRule type="expression" dxfId="6" priority="125">
      <formula>OR($BC22&lt;&gt;0,$BE22&lt;&gt;0)</formula>
    </cfRule>
    <cfRule type="expression" dxfId="5" priority="1029">
      <formula>OR($Y22=0,$AF22=0)</formula>
    </cfRule>
  </conditionalFormatting>
  <conditionalFormatting sqref="BE22:BE51">
    <cfRule type="expression" dxfId="4" priority="56">
      <formula>OR($Q22:$T22&lt;&gt;0,$BE$142="n")</formula>
    </cfRule>
    <cfRule type="expression" dxfId="3" priority="58">
      <formula>OR($BD22&lt;&gt;0)</formula>
    </cfRule>
    <cfRule type="expression" dxfId="2" priority="93">
      <formula>OR($AF22=0)</formula>
    </cfRule>
  </conditionalFormatting>
  <conditionalFormatting sqref="BI13:BL13">
    <cfRule type="expression" dxfId="1" priority="8">
      <formula><![CDATA[AND($BI$13<>"A",$BI$13<>"B",$BI$13<>"C",$BI$13<>"D",$BI$13<>"E",$BI$13<>"F",$BI$13<>"G",$BI$13<>"H",$BI$13<>"S")]]></formula>
    </cfRule>
  </conditionalFormatting>
  <conditionalFormatting sqref="AG40">
    <cfRule type="expression" dxfId="0" priority="7">
      <formula>OR($W$141="n")</formula>
    </cfRule>
  </conditionalFormatting>
  <conditionalFormatting sqref="AB21">
    <cfRule type="expression" priority="5">
      <formula>OR($X$142="n")</formula>
    </cfRule>
  </conditionalFormatting>
  <dataValidations xWindow="873" yWindow="674" count="69">
    <dataValidation allowBlank="1" showInputMessage="1" showErrorMessage="1" prompt="半角数字でご記入ください。" sqref="N11:O13 Q9:R9 N9:O9 T9:U9 N10:U10 Q11:R13 T11:U13 Z9:AA9 AC9 FC22:FF51" xr:uid="{00000000-0002-0000-0000-000000000000}"/>
    <dataValidation type="list" allowBlank="1" showInputMessage="1" showErrorMessage="1" sqref="L104 CD22:CD51 EA851990:EA852019 EA917526:EA917555 EO22:ET51 CU22:CU51 CS22:CS51 EV22:EV51 CY22:CY51 EB22:EF51 DQ22:DQ51 CM22:CP51 EA983062:EA983091 DN22:DN51 EX22:EX51 DJ22:DK51 EK983062:EK983091 DY65558:DY65587 DY131094:DY131123 DY196630:DY196659 DY262166:DY262195 DY327702:DY327731 DY393238:DY393267 DY458774:DY458803 DY524310:DY524339 DY589846:DY589875 DY655382:DY655411 DY720918:DY720947 DY786454:DY786483 DY851990:DY852019 DY917526:DY917555 DY983062:DY983091 EH22:EI51 EK65558:EK65587 EK131094:EK131123 EK196630:EK196659 EK262166:EK262195 EK327702:EK327731 EK393238:EK393267 EK458774:EK458803 EK524310:EK524339 EK589846:EK589875 EK655382:EK655411 EK720918:EK720947 EK786454:EK786483 EK851990:EK852019 EK917526:EK917555 DV22:DX51 DZ22:DZ51 EA65558:EA65587 EA131094:EA131123 EA196630:EA196659 EA262166:EA262195 EA327702:EA327731 EA393238:EA393267 EA458774:EA458803 EA524310:EA524339 EA589846:EA589875 EA655382:EA655411 EA720918:EA720947 EA786454:EA786483 P104 B104:H104 CF22:CF51 CI22:CI51" xr:uid="{00000000-0002-0000-0000-000001000000}">
      <formula1>"　,○"</formula1>
    </dataValidation>
    <dataValidation allowBlank="1" showErrorMessage="1" prompt="携帯番号は半角数字とハイフンで入力してください。" sqref="CC22:CC51" xr:uid="{00000000-0002-0000-0000-000002000000}"/>
    <dataValidation allowBlank="1" showInputMessage="1" showErrorMessage="1" prompt="団長、副団長、総監督など実情によりご記入ください。_x000a_（役員等一覧表の区分に出力されます）" sqref="CE22:CE51" xr:uid="{00000000-0002-0000-0000-000003000000}"/>
    <dataValidation type="list" allowBlank="1" showInputMessage="1" showErrorMessage="1" sqref="BH22:BH51 M22:R51 T22:T51 V22:Z51 AB22:BE51" xr:uid="{00000000-0002-0000-0000-000016000000}">
      <formula1>"○"</formula1>
    </dataValidation>
    <dataValidation type="list" allowBlank="1" showInputMessage="1" showErrorMessage="1" sqref="B69:D69" xr:uid="{4F1217A9-A58C-44D7-B074-180CDCAC7E5D}">
      <formula1>"　,女子の部,男女混合の部"</formula1>
    </dataValidation>
    <dataValidation type="textLength" showInputMessage="1" showErrorMessage="1" sqref="O64:O66 G64:G66 B64:C66 E64:E66 S64:S66 J64:K66" xr:uid="{D1A13496-DC3F-49DA-92D2-D09745DAE4BA}">
      <formula1>1</formula1>
      <formula2>100</formula2>
    </dataValidation>
    <dataValidation allowBlank="1" showInputMessage="1" showErrorMessage="1" prompt="全角カタカナでご記入ください。" sqref="E71:F71" xr:uid="{1F303649-307E-4039-A70F-35BAECC32B02}"/>
    <dataValidation allowBlank="1" showInputMessage="1" showErrorMessage="1" promptTitle="＝＝＝＝＝＝＝ 入力内容 ＝＝＝＝＝＝＝" prompt="「分：秒．ミリ秒」 の形式でご記入ください。" sqref="N80:Q91" xr:uid="{A97EC373-8C60-4501-8363-1A25D9E6F123}"/>
    <dataValidation type="list" allowBlank="1" showInputMessage="1" showErrorMessage="1" sqref="B94:D94" xr:uid="{E8A301A7-8834-422C-A527-579B13F22F24}">
      <formula1>"　,男子の部,女子の部"</formula1>
    </dataValidation>
    <dataValidation type="list" allowBlank="1" showInputMessage="1" showErrorMessage="1" sqref="E5 J22:J51" xr:uid="{00000000-0002-0000-0000-00001E000000}">
      <formula1>"1,2,3,4,5,6,7,8,9,10,11,12"</formula1>
    </dataValidation>
    <dataValidation type="list" allowBlank="1" showInputMessage="1" showErrorMessage="1" sqref="G5:H5 K22:K51" xr:uid="{00000000-0002-0000-0000-00001F000000}">
      <formula1>"1,2,3,4,5,6,7,8,9,10,11,12,13,14,15,16,17,18,19,20,21,22,23,24,25,26,27,28,29,30,31"</formula1>
    </dataValidation>
    <dataValidation type="list" allowBlank="1" showInputMessage="1" showErrorMessage="1" sqref="I7:M7" xr:uid="{00000000-0002-0000-0000-000020000000}">
      <formula1>$C$145:$C$211</formula1>
    </dataValidation>
    <dataValidation allowBlank="1" showInputMessage="1" showErrorMessage="1" prompt="全角カタカナで入力してください" sqref="F9:G9" xr:uid="{00000000-0002-0000-0000-000021000000}"/>
    <dataValidation allowBlank="1" showInputMessage="1" showErrorMessage="1" prompt="全角カタカナでご入力ください" sqref="D9:E9" xr:uid="{00000000-0002-0000-0000-000022000000}"/>
    <dataValidation type="list" allowBlank="1" showInputMessage="1" showErrorMessage="1" sqref="BM12:BO12" xr:uid="{00000000-0002-0000-0000-000024000000}">
      <formula1>"希望する,希望しない"</formula1>
    </dataValidation>
    <dataValidation allowBlank="1" showInputMessage="1" showErrorMessage="1" prompt="全角カタカナでご記入ください" sqref="E22:F51" xr:uid="{00000000-0002-0000-0000-000025000000}"/>
    <dataValidation type="list" allowBlank="1" showInputMessage="1" showErrorMessage="1" sqref="G22:G51" xr:uid="{00000000-0002-0000-0000-000026000000}">
      <formula1>"男,女"</formula1>
    </dataValidation>
    <dataValidation type="list" allowBlank="1" showInputMessage="1" showErrorMessage="1" sqref="H22:H51" xr:uid="{00000000-0002-0000-0000-000027000000}">
      <formula1>"大正,昭和,平成"</formula1>
    </dataValidation>
    <dataValidation type="list" allowBlank="1" showInputMessage="1" showErrorMessage="1" sqref="I22:I51" xr:uid="{00000000-0002-0000-0000-000028000000}">
      <formula1>"1,2,3,4,5,6,7,8,9,10,11,12,13,14,15,16,17,18,19,20,21,22,23,24,25,26,27,28,29,30,31,32,33,34,35,36,37,38,39,40,41,42,43,44,45,46,47,48,49,50,51,52,53,54,55,56,57,58,59,60,61,62,63,64"</formula1>
    </dataValidation>
    <dataValidation type="list" allowBlank="1" showInputMessage="1" showErrorMessage="1" sqref="U22:U51" xr:uid="{00000000-0002-0000-0000-00002A000000}">
      <formula1>"◎,○"</formula1>
    </dataValidation>
    <dataValidation type="list" allowBlank="1" showInputMessage="1" showErrorMessage="1" sqref="B117:D117" xr:uid="{A140E78E-CDCB-421F-8EC9-C2D69696344E}">
      <formula1>"　,アカエム,ケンコー,ダンロップ"</formula1>
    </dataValidation>
    <dataValidation allowBlank="1" showInputMessage="1" showErrorMessage="1" promptTitle="＝＝＝＝＝＝＝ 入力内容 ＝＝＝＝＝＝＝" prompt="「○本、　△尺　□寸」形式で入力してください。" sqref="B101:D101" xr:uid="{3107E14F-B092-4623-B196-D6162119048B}"/>
    <dataValidation type="list" allowBlank="1" showInputMessage="1" showErrorMessage="1" sqref="B120:D120" xr:uid="{01EF9CB2-AB45-4B6D-B035-7C4D34707A6D}">
      <formula1>"　,１．男子の部,２．女子の部,３．男女混成の部"</formula1>
    </dataValidation>
    <dataValidation type="list" allowBlank="1" showInputMessage="1" showErrorMessage="1" sqref="BG22:BG51" xr:uid="{86101FCF-8395-4601-A5D6-45C52A3026AA}">
      <formula1>"A,B,C,D"</formula1>
    </dataValidation>
    <dataValidation allowBlank="1" showInputMessage="1" showErrorMessage="1" prompt="チーム競技でない場合は、都道府県名・政令指定都市名を入力してください" sqref="D13:H13" xr:uid="{C4F1A084-5F4D-4D4B-937F-27B659D403C9}"/>
    <dataValidation allowBlank="1" showInputMessage="1" showErrorMessage="1" prompt="チーム名が無い場合は、都道府県名・政令指定都市名を入力してください。" sqref="D14:H14" xr:uid="{E10DBAF9-7B9B-4104-8C56-AC2B4EDF0253}"/>
    <dataValidation type="list" allowBlank="1" showInputMessage="1" showErrorMessage="1" sqref="AC10:AE10" xr:uid="{E640BAEE-BF1F-483C-A36D-07EF114C55EF}">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AZ12:AZ13 BD12:BD13 BI12:BI13" xr:uid="{ED88E1C5-A7EA-4714-998B-7D6A11198831}">
      <formula1>$AZ$145:$AZ$163</formula1>
    </dataValidation>
    <dataValidation type="list" allowBlank="1" showInputMessage="1" showErrorMessage="1" promptTitle="＝＝＝＝＝＝＝ 入力内容 ＝＝＝＝＝＝＝" prompt="「試合競技」に参加する選手のみ選択してください。_x000a_（「演技競技」のみに参加する場合は不要です）" sqref="DS22:DS51" xr:uid="{762A4446-621B-4897-8D88-F00444399792}">
      <formula1>"　,先鋒,中堅,大将,選手"</formula1>
    </dataValidation>
    <dataValidation type="list" allowBlank="1" showInputMessage="1" showErrorMessage="1" sqref="EU22:EU51" xr:uid="{FBD23853-ACE6-4762-9198-24C221446AF1}">
      <formula1>"　,えのしまブロック,はっけいじまブロック,はこねブロック"</formula1>
    </dataValidation>
    <dataValidation type="list" allowBlank="1" showInputMessage="1" showErrorMessage="1" sqref="EN22:EN51" xr:uid="{7AF68D8A-56B0-451F-A0E5-3EC311A33081}">
      <formula1>"　,ロング,ショート"</formula1>
    </dataValidation>
    <dataValidation type="whole" allowBlank="1" showInputMessage="1" showErrorMessage="1" error="「0～99」の半角数字でご記入ください。" promptTitle="＝＝＝＝＝＝＝＝入力制限＝＝＝＝＝＝＝＝" prompt="監督　→　「30」のみ_x000a_主将　→　「10」のみ_x000a_選手　→　上記以外の「0～99」_x000a_上記番号を半角数字でご記入ください。" sqref="DY22:DY51 EB65558:EB65587 EB131094:EB131123 EB196630:EB196659 EB262166:EB262195 EB327702:EB327731 EB393238:EB393267 EB458774:EB458803 EB524310:EB524339 EB589846:EB589875 EB655382:EB655411 EB720918:EB720947 EB786454:EB786483 EB851990:EB852019 EB917526:EB917555 EB983062:EB983091" xr:uid="{08A80D0D-48B9-4851-BFC2-1A9F20E7FAA8}">
      <formula1>0</formula1>
      <formula2>99</formula2>
    </dataValidation>
    <dataValidation type="list" allowBlank="1" showInputMessage="1" showErrorMessage="1" sqref="DT22:DT51 DW65558:DW65587 DW131094:DW131123 DW196630:DW196659 DW262166:DW262195 DW327702:DW327731 DW393238:DW393267 DW458774:DW458803 DW524310:DW524339 DW589846:DW589875 DW655382:DW655411 DW720918:DW720947 DW786454:DW786483 DW851990:DW852019 DW917526:DW917555 DW983062:DW983091" xr:uid="{8C3208D6-B0F6-4B25-9077-77C5E8D8983E}">
      <formula1>"　,初段,2段,3段,4段,5段,錬士,教士,範士"</formula1>
    </dataValidation>
    <dataValidation type="list" allowBlank="1" showInputMessage="1" showErrorMessage="1" sqref="DU22:DU51 DX65558:DX65587 DX131094:DX131123 DX196630:DX196659 DX262166:DX262195 DX327702:DX327731 DX393238:DX393267 DX458774:DX458803 DX524310:DX524339 DX589846:DX589875 DX655382:DX655411 DX720918:DX720947 DX786454:DX786483 DX851990:DX852019 DX917526:DX917555 DX983062:DX983091" xr:uid="{0941E7B0-1419-4E32-8058-C33364A66AB7}">
      <formula1>"　,しかけ,応じ"</formula1>
    </dataValidation>
    <dataValidation type="list" allowBlank="1" showInputMessage="1" showErrorMessage="1" promptTitle="＝＝＝＝＝＝＝ 入力内容 ＝＝＝＝＝＝＝" prompt="「試合競技」に参加する選手のみ選択してください。_x000a_（「演技競技」のみに参加する場合は不要です）" sqref="DV983062:DV983091 DV65558:DV65587 DV131094:DV131123 DV196630:DV196659 DV262166:DV262195 DV327702:DV327731 DV393238:DV393267 DV458774:DV458803 DV524310:DV524339 DV589846:DV589875 DV655382:DV655411 DV720918:DV720947 DV786454:DV786483 DV851990:DV852019 DV917526:DV917555" xr:uid="{64B904FB-793B-4CD3-9E7D-D3BE07B99C66}">
      <formula1>"　,先鋒,中堅,大将"</formula1>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J22:CJ51" xr:uid="{1E0A6144-7561-4FB8-80FB-91D989A7C7BB}">
      <formula1>"　,60歳以上の男,60歳以上の女,65歳以上の男,65歳以上の女,70歳以上の男,70歳以上の女"</formula1>
    </dataValidation>
    <dataValidation type="custom" allowBlank="1" showInputMessage="1" showErrorMessage="1" error="3桁までの半角数字_x000a_（1～999, 00 など）でご記入ください。" promptTitle="＝＝＝＝＝＝＝＝入力制限＝＝＝＝＝＝＝＝" prompt="3桁までの半角数字_x000a_（1～999）でご記入ください。" sqref="DL22:DL51" xr:uid="{273812CD-F950-4D70-8140-9A0BF0CC74D6}">
      <formula1>AND(LEN(DL22)&gt;=1,LEN(DL22)&lt;=3,INT(DL22)=DL22+0,LEN(DL22)=LENB(DL22))</formula1>
    </dataValidation>
    <dataValidation type="list" allowBlank="1" showInputMessage="1" showErrorMessage="1" sqref="EK22:EK51" xr:uid="{39EE4812-EB6A-4929-8733-BD3AA752BA14}">
      <formula1>"　,左,右"</formula1>
    </dataValidation>
    <dataValidation type="list" allowBlank="1" showInputMessage="1" showErrorMessage="1" sqref="EL22:EL51" xr:uid="{61C9B140-C3D3-4AC3-8B78-84BFD93346AB}">
      <formula1>"　,130cm,160cm"</formula1>
    </dataValidation>
    <dataValidation type="list" allowBlank="1" showInputMessage="1" showErrorMessage="1" sqref="EM22:EM51" xr:uid="{A38B01A4-3655-41EA-9A84-5D2A55004835}">
      <formula1>"　,椅子,車椅子"</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L22:CL51" xr:uid="{4CE0A89B-E2B8-405F-96E2-D1D532651EB4}">
      <formula1>1</formula1>
      <formula2>99</formula2>
    </dataValidation>
    <dataValidation type="whole" allowBlank="1" showInputMessage="1" showErrorMessage="1" error="1～99までの半角数字をご記入ください。" promptTitle="＝＝＝＝＝＝＝＝入力制限＝＝＝＝＝＝＝＝" prompt="1～99までの半角数字でご記入ください。" sqref="EJ22:EJ51 DR22:DR51" xr:uid="{86194DFB-B310-47C2-91EC-B782081E7411}">
      <formula1>1</formula1>
      <formula2>99</formula2>
    </dataValidation>
    <dataValidation type="list" allowBlank="1" showInputMessage="1" showErrorMessage="1" prompt="JDSF会員は、備考欄に会員番号を記入してください。" sqref="EA22:EA51" xr:uid="{832B4270-DDDE-4CEF-B493-0FDD2B7D306F}">
      <formula1>"　,リーダー1,パートナー1,リーダー2,パートナー2,リーダー3,パートナー3,リーダー4,パートナー4"</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D22:DD51 DG22:DG51" xr:uid="{081BB65E-9686-4BE8-AFE7-290C417600B2}">
      <formula1>"　,1,2,3,4,5,6,7,8,9,10,11,12"</formula1>
    </dataValidation>
    <dataValidation type="list" allowBlank="1" showInputMessage="1" showErrorMessage="1" sqref="EG22:EG51" xr:uid="{85F3A45E-7FA8-42E3-8E70-6CB9818FDDFE}">
      <formula1>"　,ワルツ,タンゴ,チャチャチャ,ルンバ"</formula1>
    </dataValidation>
    <dataValidation type="whole" allowBlank="1" showInputMessage="1" showErrorMessage="1" promptTitle="＝＝＝＝＝＝＝＝入力制限＝＝＝＝＝＝＝＝" prompt="半角数字でご記入ください。" sqref="DO22:DO51" xr:uid="{1E139C18-B912-406B-ACBA-F47078B4B9AA}">
      <formula1>1</formula1>
      <formula2>999</formula2>
    </dataValidation>
    <dataValidation type="decimal" imeMode="off" allowBlank="1" showInputMessage="1" showErrorMessage="1" error="「25.0」までの半角数字でご記入ください。" promptTitle="＝＝＝＝＝＝＝＝入力制限＝＝＝＝＝＝＝＝" prompt="「25.0」までの半角数字でご記入ください。" sqref="CQ22:CQ51" xr:uid="{90D4BE7F-1F7F-4AD5-9355-71239861DD1F}">
      <formula1>0</formula1>
      <formula2>25</formula2>
    </dataValidation>
    <dataValidation type="list" allowBlank="1" showInputMessage="1" showErrorMessage="1" sqref="CR22:CR51" xr:uid="{2CACABAD-287C-4C9C-BF75-283C14679077}">
      <formula1>"　,①,②"</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Y22:EY51" xr:uid="{1EA3EA6E-8957-4B63-AA18-2327F2B3AD3E}">
      <formula1>"　,日本画,洋画,彫刻,工芸,書,写真"</formula1>
    </dataValidation>
    <dataValidation allowBlank="1" showInputMessage="1" showErrorMessage="1" promptTitle="＝＝＝＝＝＝＝ 入力内容 ＝＝＝＝＝＝＝" prompt="持ちタイムがある方　→　「分：秒．ミリ秒」_x000a_持ちタイムがない方　→　「参加」_x000a_をご記入ください。" sqref="DA22:DA51 DC22:DC51" xr:uid="{85A1622E-FA79-4C86-86D3-87A5F6EC38DA}"/>
    <dataValidation type="list" allowBlank="1" showInputMessage="1" showErrorMessage="1" sqref="EW22:EW51" xr:uid="{7CB93FF6-7A12-4598-B55D-B94BCDA3A2E7}">
      <formula1>"　,大将,副将,三将"</formula1>
    </dataValidation>
    <dataValidation type="list" allowBlank="1" showInputMessage="1" showErrorMessage="1" sqref="DI22:DI51 DF22:DF51" xr:uid="{39B7E142-E25A-47FF-A496-47E2F6A80E51}">
      <formula1>"　,第1泳者,第2泳者,第3泳者,第4泳者"</formula1>
    </dataValidation>
    <dataValidation type="list" allowBlank="1" showInputMessage="1" showErrorMessage="1" sqref="CZ22:CZ51 DB22:DB51" xr:uid="{674D91DF-9F57-4B83-8CCA-C2CC4CD30389}">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error="7以下を入力して下さい。" sqref="CX22:CX51" xr:uid="{788C719A-42F3-4655-B354-98B288C72B34}">
      <formula1>"　,初段,2段,3段,4段,5段,6段,7段"</formula1>
    </dataValidation>
    <dataValidation type="list" allowBlank="1" showInputMessage="1" showErrorMessage="1" sqref="CW22:CW51" xr:uid="{B4482045-836F-48DD-8945-1D0597C6CD7D}">
      <formula1>"　,先鋒,次鋒,中堅,副将,大将,交代選手"</formula1>
    </dataValidation>
    <dataValidation type="list" allowBlank="1" showInputMessage="1" showErrorMessage="1" sqref="CV22:CV51" xr:uid="{90212A8C-B80A-4C87-ABCD-69B1A102E7E5}">
      <formula1>"　,1,2,3,4,5"</formula1>
    </dataValidation>
    <dataValidation type="list" allowBlank="1" showInputMessage="1" showErrorMessage="1" sqref="CT22:CT51" xr:uid="{0DB1CCA7-5568-466E-B6CD-80E5352368D2}">
      <formula1>"　,3km,5km,10km"</formula1>
    </dataValidation>
    <dataValidation type="list" allowBlank="1" showInputMessage="1" showErrorMessage="1" sqref="DP22:DP51" xr:uid="{EBCD41F6-D614-4B08-BAD8-4335C0DF5640}">
      <formula1>"　,GK,DF,MF,FW"</formula1>
    </dataValidation>
    <dataValidation type="list" allowBlank="1" showInputMessage="1" showErrorMessage="1" sqref="DM22:DM51" xr:uid="{424D5745-2CDE-49B3-8A2E-215D4888C36C}">
      <formula1>"　,FW,BK"</formula1>
    </dataValidation>
    <dataValidation type="list" allowBlank="1" showInputMessage="1" showErrorMessage="1" sqref="EZ22:EZ51" xr:uid="{E816AA48-BDD2-4058-B658-58EA14E90496}">
      <formula1>"　,平面作品,立体作品"</formula1>
    </dataValidation>
    <dataValidation type="list" allowBlank="1" showInputMessage="1" showErrorMessage="1" sqref="DE22:DE51 DH22:DH51" xr:uid="{3D712064-D931-4F9D-837F-3498A227BD90}">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CK22:CK51" xr:uid="{38FB9C2D-D808-4A73-BADA-5F720D1EEE37}">
      <formula1>"　,男子ダブルス,女子ダブルス,混合ダブルス,交代選手"</formula1>
    </dataValidation>
    <dataValidation allowBlank="1" showInputMessage="1" showErrorMessage="1" prompt="半角文字にてご入力ください。" sqref="N14:AS14" xr:uid="{C91EBA05-0D96-4A87-8314-F31BF36603E7}"/>
    <dataValidation type="list" allowBlank="1" showInputMessage="1" showErrorMessage="1" prompt="送付対象_x000a_弓道の弓、なぎなた（刀）、ゴルフバッグ_x000a_※防具は対象外です。" sqref="AA23:AA51" xr:uid="{AD0979A8-35BC-4F3F-AB63-D5809C925D3B}">
      <formula1>"○"</formula1>
    </dataValidation>
    <dataValidation type="list" allowBlank="1" showInputMessage="1" showErrorMessage="1" prompt="配送対象_x000a_弓道の弓、なぎなた（刀）、ゴルフバッグ_x000a_※防具は対象外です。_x000a_開催地交流大会会場へ直接配送されます。" sqref="AA22" xr:uid="{851321AE-346F-48EE-B127-25FF2D5F2E1E}">
      <formula1>"○"</formula1>
    </dataValidation>
    <dataValidation type="list" allowBlank="1" showInputMessage="1" showErrorMessage="1" promptTitle="＝＝＝＝＝＝＝＝＝＝＝＝入力設定＝＝＝＝＝＝＝＝＝＝＝＝" prompt="「入場行進参加（総合開会式）」に〇をつけた場合は、_x000a_「総合開会式」にも〇を入力してください。" sqref="CG22:CG51" xr:uid="{90ED8E2A-3334-48F8-AF92-2A631DA10BC5}">
      <formula1>"　,○"</formula1>
    </dataValidation>
    <dataValidation type="list" allowBlank="1" showInputMessage="1" showErrorMessage="1" promptTitle="＝＝＝＝＝＝＝＝＝＝＝＝入力設定＝＝＝＝＝＝＝＝＝＝＝＝" prompt="「旗手（総合開会式）」に〇をつけた場合は、「総合開会式」と_x000a_「入場行進参加（総合開会式）」にも〇を入力してください。_x000a_" sqref="CH22:CH51" xr:uid="{37B95594-8F67-4B85-B1BF-F9DFA481A879}">
      <formula1>"　,○"</formula1>
    </dataValidation>
    <dataValidation type="list" allowBlank="1" showInputMessage="1" showErrorMessage="1" sqref="Y7:AF7" xr:uid="{62A60239-AB22-496C-808C-108DF6BA6417}">
      <formula1>$E$145:$E$183</formula1>
    </dataValidation>
  </dataValidations>
  <printOptions verticalCentered="1"/>
  <pageMargins left="0.59055118110236227" right="0.59055118110236227" top="0.39370078740157483" bottom="0.39370078740157483" header="0.51181102362204722" footer="0.51181102362204722"/>
  <pageSetup paperSize="8" scale="35" orientation="landscape" r:id="rId1"/>
  <headerFooter alignWithMargins="0"/>
  <rowBreaks count="1" manualBreakCount="1">
    <brk id="51" max="16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参加・宿泊・弁当・交通・手荷物・保険</vt:lpstr>
      <vt:lpstr>参加・宿泊・弁当・交通・手荷物・保険!Print_Area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2017-02-07T00:29:23Z</dcterms:created>
  <dc:creator>Ahon016152</dc:creator>
  <cp:lastModifiedBy>山本 香奈美</cp:lastModifiedBy>
  <cp:lastPrinted>2022-04-22T05:32:10Z</cp:lastPrinted>
  <dcterms:modified xsi:type="dcterms:W3CDTF">2022-05-13T07:33:06Z</dcterms:modified>
</cp:coreProperties>
</file>