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mc:Choice Requires="x15">
      <x15ac:absPath xmlns:x15ac="http://schemas.microsoft.com/office/spreadsheetml/2010/11/ac" url="I:\TriLink\案件毎\0230-公務（ねんりんピック）\2020-2021岐阜大会\申込フォーム\"/>
    </mc:Choice>
  </mc:AlternateContent>
  <bookViews>
    <workbookView xWindow="-105" yWindow="-105" windowWidth="23250" windowHeight="12570"/>
  </bookViews>
  <sheets>
    <sheet name="参加・宿泊・弁当・交通・手荷物・保険" sheetId="1" r:id="rId1"/>
  </sheets>
  <definedNames>
    <definedName name="_xlnm.Print_Area" localSheetId="0">参加・宿泊・弁当・交通・手荷物・保険!$A$2:$EV$117</definedName>
  </definedNames>
  <calcPr calcId="162913"/>
</workbook>
</file>

<file path=xl/calcChain.xml><?xml version="1.0" encoding="utf-8"?>
<calcChain xmlns="http://schemas.openxmlformats.org/spreadsheetml/2006/main">
  <c r="BA12" i="1" l="1"/>
  <c r="R7" i="1" l="1"/>
  <c r="AY142" i="1" l="1"/>
  <c r="AU142" i="1"/>
  <c r="AQ142" i="1"/>
  <c r="AM142" i="1"/>
  <c r="AI142" i="1"/>
  <c r="AX142" i="1"/>
  <c r="AT142" i="1"/>
  <c r="AP142" i="1"/>
  <c r="AL142" i="1"/>
  <c r="AH142" i="1"/>
  <c r="BA142" i="1"/>
  <c r="AW142" i="1"/>
  <c r="AS142" i="1"/>
  <c r="AO142" i="1"/>
  <c r="AK142" i="1"/>
  <c r="AG142" i="1"/>
  <c r="AZ142" i="1"/>
  <c r="AV142" i="1"/>
  <c r="AR142" i="1"/>
  <c r="AN142" i="1"/>
  <c r="AJ142" i="1"/>
  <c r="AF142" i="1"/>
  <c r="BG12" i="1"/>
  <c r="BD12" i="1"/>
  <c r="AC142" i="1"/>
  <c r="BW51" i="1"/>
  <c r="BX51" i="1" s="1"/>
  <c r="BW50" i="1"/>
  <c r="BX50" i="1" s="1"/>
  <c r="BW49" i="1"/>
  <c r="BX49" i="1" s="1"/>
  <c r="BW48" i="1"/>
  <c r="BX48" i="1" s="1"/>
  <c r="BW47" i="1"/>
  <c r="BX47" i="1" s="1"/>
  <c r="BW46" i="1"/>
  <c r="BX46" i="1" s="1"/>
  <c r="BW45" i="1"/>
  <c r="BX45" i="1" s="1"/>
  <c r="BW44" i="1"/>
  <c r="BX44" i="1" s="1"/>
  <c r="BW43" i="1"/>
  <c r="BX43" i="1" s="1"/>
  <c r="BW42" i="1"/>
  <c r="BX42" i="1" s="1"/>
  <c r="BW41" i="1"/>
  <c r="BX41" i="1" s="1"/>
  <c r="BW40" i="1"/>
  <c r="BX40" i="1" s="1"/>
  <c r="BW39" i="1"/>
  <c r="BX39" i="1" s="1"/>
  <c r="BW38" i="1"/>
  <c r="BX38" i="1" s="1"/>
  <c r="BW37" i="1"/>
  <c r="BX37" i="1" s="1"/>
  <c r="BW36" i="1"/>
  <c r="BX36" i="1" s="1"/>
  <c r="BW35" i="1"/>
  <c r="BX35" i="1"/>
  <c r="BW34" i="1"/>
  <c r="BX34" i="1" s="1"/>
  <c r="BW33" i="1"/>
  <c r="BX33" i="1" s="1"/>
  <c r="BW32" i="1"/>
  <c r="BX32" i="1" s="1"/>
  <c r="BW31" i="1"/>
  <c r="BX31" i="1" s="1"/>
  <c r="BW30" i="1"/>
  <c r="BX30" i="1" s="1"/>
  <c r="BW29" i="1"/>
  <c r="BX29" i="1" s="1"/>
  <c r="BW28" i="1"/>
  <c r="BX28" i="1" s="1"/>
  <c r="BW27" i="1"/>
  <c r="BX27" i="1" s="1"/>
  <c r="BW26" i="1"/>
  <c r="BX26" i="1" s="1"/>
  <c r="BW25" i="1"/>
  <c r="BX25" i="1" s="1"/>
  <c r="BW24" i="1"/>
  <c r="BX24" i="1" s="1"/>
  <c r="BW23" i="1"/>
  <c r="BX23" i="1" s="1"/>
  <c r="BW22" i="1"/>
  <c r="BX22" i="1" s="1"/>
  <c r="D7" i="1"/>
  <c r="L22" i="1"/>
  <c r="BN13" i="1"/>
  <c r="BN12" i="1"/>
  <c r="BN11" i="1"/>
  <c r="BN10" i="1"/>
  <c r="BN9" i="1"/>
  <c r="BV51" i="1"/>
  <c r="BU51" i="1"/>
  <c r="BV50" i="1"/>
  <c r="BU50" i="1"/>
  <c r="BV49" i="1"/>
  <c r="BU49" i="1"/>
  <c r="BV48" i="1"/>
  <c r="BU48" i="1"/>
  <c r="BV47" i="1"/>
  <c r="BU47" i="1"/>
  <c r="BV46" i="1"/>
  <c r="BU46" i="1"/>
  <c r="BV45" i="1"/>
  <c r="BU45" i="1"/>
  <c r="BV44" i="1"/>
  <c r="BU44" i="1"/>
  <c r="BV43" i="1"/>
  <c r="BU43" i="1"/>
  <c r="BV42" i="1"/>
  <c r="BU42" i="1"/>
  <c r="BV41" i="1"/>
  <c r="BU41" i="1"/>
  <c r="BV40" i="1"/>
  <c r="BU40" i="1"/>
  <c r="BV39" i="1"/>
  <c r="BU39" i="1"/>
  <c r="BV38" i="1"/>
  <c r="BU38" i="1"/>
  <c r="BV37" i="1"/>
  <c r="BU37" i="1"/>
  <c r="BV36" i="1"/>
  <c r="BU36" i="1"/>
  <c r="BV35" i="1"/>
  <c r="BU35" i="1"/>
  <c r="BV34" i="1"/>
  <c r="BU34" i="1"/>
  <c r="BV33" i="1"/>
  <c r="BU33" i="1"/>
  <c r="BV32" i="1"/>
  <c r="BU32" i="1"/>
  <c r="BV31" i="1"/>
  <c r="BU31" i="1"/>
  <c r="BV30" i="1"/>
  <c r="BU30" i="1"/>
  <c r="BV29" i="1"/>
  <c r="BU29" i="1"/>
  <c r="BV28" i="1"/>
  <c r="BU28" i="1"/>
  <c r="BV27" i="1"/>
  <c r="BU27" i="1"/>
  <c r="BV26" i="1"/>
  <c r="BU26" i="1"/>
  <c r="BV25" i="1"/>
  <c r="BU25" i="1"/>
  <c r="BV24" i="1"/>
  <c r="BU24" i="1"/>
  <c r="BV23" i="1"/>
  <c r="BU23" i="1"/>
  <c r="BV22" i="1"/>
  <c r="BU2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BG13" i="1"/>
  <c r="BD13" i="1"/>
  <c r="BA13" i="1"/>
  <c r="AA142" i="1" l="1"/>
  <c r="AD142" i="1"/>
  <c r="AB142" i="1"/>
  <c r="D3" i="1"/>
</calcChain>
</file>

<file path=xl/sharedStrings.xml><?xml version="1.0" encoding="utf-8"?>
<sst xmlns="http://schemas.openxmlformats.org/spreadsheetml/2006/main" count="971" uniqueCount="490">
  <si>
    <t>◆参加種目・チームごとにお申込みください</t>
    <phoneticPr fontId="1"/>
  </si>
  <si>
    <t>◆太枠内に必要事項をご記入ください</t>
    <phoneticPr fontId="1"/>
  </si>
  <si>
    <t>申込年月日</t>
    <phoneticPr fontId="1"/>
  </si>
  <si>
    <t>月</t>
    <phoneticPr fontId="1"/>
  </si>
  <si>
    <t>日</t>
    <rPh sb="0" eb="1">
      <t>ニチ</t>
    </rPh>
    <phoneticPr fontId="1"/>
  </si>
  <si>
    <t>➀地域コード</t>
    <rPh sb="1" eb="3">
      <t>チイキ</t>
    </rPh>
    <phoneticPr fontId="1"/>
  </si>
  <si>
    <t>都道府県・政令指定都市名</t>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</si>
  <si>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</si>
  <si>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</si>
  <si>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</si>
  <si>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</si>
  <si>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</si>
  <si>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</si>
  <si>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</si>
  <si>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</si>
  <si>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</si>
  <si>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</si>
  <si>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</si>
  <si>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</si>
  <si>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</si>
  <si>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</si>
  <si>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</si>
  <si>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</si>
  <si>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</si>
  <si>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</si>
  <si>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</si>
  <si>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</si>
  <si>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</si>
  <si>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</si>
  <si>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</si>
  <si>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</si>
  <si>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</si>
  <si>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</si>
  <si>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</si>
  <si>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</si>
  <si>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</si>
  <si>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</si>
  <si>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</si>
  <si>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</si>
  <si>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</si>
  <si>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</si>
  <si>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</si>
  <si>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</si>
  <si>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</si>
  <si>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</si>
  <si>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</si>
  <si>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</si>
  <si>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</si>
  <si>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</si>
  <si>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</si>
  <si>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</si>
  <si>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</si>
  <si>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</si>
  <si>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</si>
  <si>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札幌市</t>
  </si>
  <si>
    <t>仙台市</t>
  </si>
  <si>
    <t>さいたま市</t>
  </si>
  <si>
    <t>千葉市</t>
  </si>
  <si>
    <t>横浜市</t>
  </si>
  <si>
    <t>川崎市</t>
  </si>
  <si>
    <t>相模原市</t>
  </si>
  <si>
    <t>新潟市</t>
  </si>
  <si>
    <t>静岡市</t>
  </si>
  <si>
    <t>浜松市</t>
  </si>
  <si>
    <t>名古屋市</t>
  </si>
  <si>
    <t>京都市</t>
  </si>
  <si>
    <t>大阪市</t>
  </si>
  <si>
    <t>堺市</t>
  </si>
  <si>
    <t>神戸市</t>
  </si>
  <si>
    <t>岡山市</t>
  </si>
  <si>
    <t>広島市</t>
  </si>
  <si>
    <t>北九州市</t>
  </si>
  <si>
    <t>福岡市</t>
  </si>
  <si>
    <t>熊本市</t>
  </si>
  <si>
    <t>②種目コード</t>
    <phoneticPr fontId="1"/>
  </si>
  <si>
    <t>都道府県
政令指定都市名</t>
    <phoneticPr fontId="1"/>
  </si>
  <si>
    <t>地域
コード</t>
    <phoneticPr fontId="1"/>
  </si>
  <si>
    <t>種目名</t>
    <phoneticPr fontId="1"/>
  </si>
  <si>
    <t>卓球</t>
  </si>
  <si>
    <t>テニス</t>
  </si>
  <si>
    <t>その他</t>
  </si>
  <si>
    <t>講演会</t>
  </si>
  <si>
    <t>総合閉会式</t>
  </si>
  <si>
    <t>視察員</t>
  </si>
  <si>
    <t>種目
コード</t>
    <phoneticPr fontId="1"/>
  </si>
  <si>
    <t>③基本情報</t>
    <phoneticPr fontId="1"/>
  </si>
  <si>
    <t>フリガナ</t>
    <phoneticPr fontId="1"/>
  </si>
  <si>
    <t>担当者名</t>
    <phoneticPr fontId="1"/>
  </si>
  <si>
    <t>担当課名</t>
    <phoneticPr fontId="1"/>
  </si>
  <si>
    <t>チーム名</t>
    <phoneticPr fontId="1"/>
  </si>
  <si>
    <t>電話番号</t>
  </si>
  <si>
    <t>内線番号</t>
    <phoneticPr fontId="1"/>
  </si>
  <si>
    <t>FAX番号</t>
    <phoneticPr fontId="1"/>
  </si>
  <si>
    <t>担当者緊急連絡先</t>
    <phoneticPr fontId="1"/>
  </si>
  <si>
    <t>宿泊責任者緊急連絡先</t>
    <phoneticPr fontId="1"/>
  </si>
  <si>
    <t>メールアドレス</t>
  </si>
  <si>
    <t>-</t>
  </si>
  <si>
    <t>ビル名等</t>
    <rPh sb="2" eb="3">
      <t>メイ</t>
    </rPh>
    <rPh sb="3" eb="4">
      <t>ナド</t>
    </rPh>
    <phoneticPr fontId="1"/>
  </si>
  <si>
    <t>地名・地番</t>
    <rPh sb="0" eb="2">
      <t>チメイ</t>
    </rPh>
    <rPh sb="3" eb="5">
      <t>チバン</t>
    </rPh>
    <phoneticPr fontId="1"/>
  </si>
  <si>
    <t>市区町村</t>
    <rPh sb="0" eb="2">
      <t>シク</t>
    </rPh>
    <rPh sb="2" eb="4">
      <t>チョウソン</t>
    </rPh>
    <phoneticPr fontId="1"/>
  </si>
  <si>
    <t>都道府県</t>
    <rPh sb="0" eb="2">
      <t>トドウ</t>
    </rPh>
    <rPh sb="2" eb="3">
      <t>フ</t>
    </rPh>
    <rPh sb="3" eb="4">
      <t>ケン</t>
    </rPh>
    <phoneticPr fontId="1"/>
  </si>
  <si>
    <t xml:space="preserve">連絡先住所
</t>
    <phoneticPr fontId="1"/>
  </si>
  <si>
    <t>〒</t>
  </si>
  <si>
    <t>郵便番号</t>
    <phoneticPr fontId="1"/>
  </si>
  <si>
    <t>宿泊日</t>
  </si>
  <si>
    <t>懇親会</t>
    <phoneticPr fontId="1"/>
  </si>
  <si>
    <t>第1希望</t>
    <phoneticPr fontId="1"/>
  </si>
  <si>
    <t>第2希望</t>
    <phoneticPr fontId="1"/>
  </si>
  <si>
    <t>第3希望</t>
    <phoneticPr fontId="1"/>
  </si>
  <si>
    <t>宿泊代金区分</t>
    <rPh sb="0" eb="2">
      <t>シュクハク</t>
    </rPh>
    <rPh sb="2" eb="4">
      <t>ダイキン</t>
    </rPh>
    <rPh sb="4" eb="6">
      <t>クブン</t>
    </rPh>
    <phoneticPr fontId="1"/>
  </si>
  <si>
    <t>宿泊代金</t>
    <rPh sb="0" eb="2">
      <t>シュクハク</t>
    </rPh>
    <rPh sb="2" eb="4">
      <t>ダイキン</t>
    </rPh>
    <phoneticPr fontId="1"/>
  </si>
  <si>
    <t>A</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</si>
  <si>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</si>
  <si>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</si>
  <si>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</si>
  <si>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</si>
  <si>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</si>
  <si>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</si>
  <si>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</si>
  <si>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</si>
  <si>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</si>
  <si>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</si>
  <si>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V</t>
    <phoneticPr fontId="1"/>
  </si>
  <si>
    <t>W</t>
    <phoneticPr fontId="1"/>
  </si>
  <si>
    <t>X</t>
    <phoneticPr fontId="1"/>
  </si>
  <si>
    <t>Y</t>
    <phoneticPr fontId="1"/>
  </si>
  <si>
    <t>Z</t>
    <phoneticPr fontId="1"/>
  </si>
  <si>
    <t>B</t>
    <phoneticPr fontId="1"/>
  </si>
  <si>
    <t>C</t>
    <phoneticPr fontId="1"/>
  </si>
  <si>
    <t>D</t>
    <phoneticPr fontId="1"/>
  </si>
  <si>
    <t>E</t>
    <phoneticPr fontId="1"/>
  </si>
  <si>
    <t>F</t>
    <phoneticPr fontId="1"/>
  </si>
  <si>
    <t>④　 参　加　者　情　報</t>
    <phoneticPr fontId="1"/>
  </si>
  <si>
    <t>NO</t>
  </si>
  <si>
    <t>参加者氏名《漢字》</t>
    <phoneticPr fontId="1"/>
  </si>
  <si>
    <t>フリガナ</t>
    <phoneticPr fontId="1"/>
  </si>
  <si>
    <t>姓</t>
    <rPh sb="0" eb="1">
      <t>セイ</t>
    </rPh>
    <phoneticPr fontId="1"/>
  </si>
  <si>
    <t>名</t>
    <phoneticPr fontId="1"/>
  </si>
  <si>
    <t>セイ</t>
  </si>
  <si>
    <t>メイ</t>
  </si>
  <si>
    <t>性別</t>
    <phoneticPr fontId="1"/>
  </si>
  <si>
    <t>生年月日</t>
    <phoneticPr fontId="1"/>
  </si>
  <si>
    <t>和暦　年号</t>
    <phoneticPr fontId="1"/>
  </si>
  <si>
    <t>年</t>
    <phoneticPr fontId="1"/>
  </si>
  <si>
    <t>月</t>
    <phoneticPr fontId="1"/>
  </si>
  <si>
    <t>日</t>
    <phoneticPr fontId="1"/>
  </si>
  <si>
    <t>満年齢時点</t>
    <phoneticPr fontId="1"/>
  </si>
  <si>
    <t>参加形態</t>
    <phoneticPr fontId="1"/>
  </si>
  <si>
    <t>Ａ</t>
    <phoneticPr fontId="1"/>
  </si>
  <si>
    <t>Ｂ</t>
    <phoneticPr fontId="1"/>
  </si>
  <si>
    <t>Ｃ</t>
    <phoneticPr fontId="1"/>
  </si>
  <si>
    <t>Ｄ</t>
    <phoneticPr fontId="1"/>
  </si>
  <si>
    <t>監督</t>
  </si>
  <si>
    <t>選手</t>
  </si>
  <si>
    <t>種目専属引率者</t>
  </si>
  <si>
    <t>視察員</t>
    <phoneticPr fontId="1"/>
  </si>
  <si>
    <t>その他（応援・家族）</t>
    <phoneticPr fontId="1"/>
  </si>
  <si>
    <t>⑤-1 宿泊</t>
  </si>
  <si>
    <t>⑥総合開会式時手荷物配送個数</t>
    <rPh sb="10" eb="12">
      <t>ハイソウ</t>
    </rPh>
    <phoneticPr fontId="1"/>
  </si>
  <si>
    <t>⑦ 弁当</t>
    <phoneticPr fontId="1"/>
  </si>
  <si>
    <t>⑧選手団バス乗車証</t>
    <phoneticPr fontId="1"/>
  </si>
  <si>
    <t>(金)</t>
    <phoneticPr fontId="1"/>
  </si>
  <si>
    <t>(土)</t>
  </si>
  <si>
    <t>(日)</t>
  </si>
  <si>
    <t>(月)</t>
  </si>
  <si>
    <t>(火)</t>
  </si>
  <si>
    <t>⑨ 選手団バス</t>
    <phoneticPr fontId="1"/>
  </si>
  <si>
    <t>(金)</t>
    <phoneticPr fontId="1"/>
  </si>
  <si>
    <t>（日）</t>
    <rPh sb="1" eb="2">
      <t>ニチ</t>
    </rPh>
    <phoneticPr fontId="1"/>
  </si>
  <si>
    <t>Ａ</t>
    <phoneticPr fontId="1"/>
  </si>
  <si>
    <t>Ｂ</t>
    <phoneticPr fontId="1"/>
  </si>
  <si>
    <t>Ｃ</t>
    <phoneticPr fontId="1"/>
  </si>
  <si>
    <t>Ｄ</t>
    <phoneticPr fontId="1"/>
  </si>
  <si>
    <t>弁当1</t>
    <rPh sb="0" eb="2">
      <t>ベントウ</t>
    </rPh>
    <phoneticPr fontId="1"/>
  </si>
  <si>
    <t>弁当2</t>
    <rPh sb="0" eb="2">
      <t>ベントウ</t>
    </rPh>
    <phoneticPr fontId="1"/>
  </si>
  <si>
    <t>弁当3</t>
    <rPh sb="0" eb="2">
      <t>ベントウ</t>
    </rPh>
    <phoneticPr fontId="1"/>
  </si>
  <si>
    <t>弁当4</t>
    <rPh sb="0" eb="2">
      <t>ベントウ</t>
    </rPh>
    <phoneticPr fontId="1"/>
  </si>
  <si>
    <t>G</t>
    <phoneticPr fontId="1"/>
  </si>
  <si>
    <t>H</t>
    <phoneticPr fontId="1"/>
  </si>
  <si>
    <t>I</t>
    <phoneticPr fontId="1"/>
  </si>
  <si>
    <t>J</t>
    <phoneticPr fontId="1"/>
  </si>
  <si>
    <t>⑪車椅子利用</t>
    <phoneticPr fontId="1"/>
  </si>
  <si>
    <t>○</t>
  </si>
  <si>
    <t>　</t>
  </si>
  <si>
    <t>チームの紹介（80字以内、必須）</t>
    <rPh sb="4" eb="6">
      <t>ショウカイ</t>
    </rPh>
    <rPh sb="9" eb="10">
      <t>ジ</t>
    </rPh>
    <rPh sb="10" eb="12">
      <t>イナイ</t>
    </rPh>
    <rPh sb="13" eb="15">
      <t>ヒッス</t>
    </rPh>
    <phoneticPr fontId="1"/>
  </si>
  <si>
    <t>チームの意気込み（30字以内、必須）</t>
    <rPh sb="4" eb="7">
      <t>イキゴ</t>
    </rPh>
    <phoneticPr fontId="1"/>
  </si>
  <si>
    <t>ユニフォームの色（必須）</t>
    <rPh sb="7" eb="8">
      <t>イロ</t>
    </rPh>
    <rPh sb="9" eb="11">
      <t>ヒッス</t>
    </rPh>
    <phoneticPr fontId="1"/>
  </si>
  <si>
    <t>FP</t>
    <phoneticPr fontId="1"/>
  </si>
  <si>
    <t>シャツ</t>
    <phoneticPr fontId="1"/>
  </si>
  <si>
    <t>ショーツ</t>
    <phoneticPr fontId="1"/>
  </si>
  <si>
    <t>ストッキング</t>
    <phoneticPr fontId="1"/>
  </si>
  <si>
    <t>GK</t>
    <phoneticPr fontId="1"/>
  </si>
  <si>
    <t>正</t>
    <rPh sb="0" eb="1">
      <t>セイ</t>
    </rPh>
    <phoneticPr fontId="1"/>
  </si>
  <si>
    <t>副</t>
    <rPh sb="0" eb="1">
      <t>フク</t>
    </rPh>
    <phoneticPr fontId="1"/>
  </si>
  <si>
    <t>参加区分(必須)</t>
    <rPh sb="0" eb="2">
      <t>サンカ</t>
    </rPh>
    <rPh sb="2" eb="4">
      <t>クブン</t>
    </rPh>
    <rPh sb="5" eb="7">
      <t>ヒッス</t>
    </rPh>
    <phoneticPr fontId="1"/>
  </si>
  <si>
    <t>フリガナ（必須）</t>
    <rPh sb="5" eb="7">
      <t>ヒッス</t>
    </rPh>
    <phoneticPr fontId="1"/>
  </si>
  <si>
    <t>チーム名の略称
(8文字以内、必須)</t>
    <rPh sb="3" eb="4">
      <t>メイ</t>
    </rPh>
    <rPh sb="5" eb="7">
      <t>リャクショウ</t>
    </rPh>
    <rPh sb="10" eb="12">
      <t>モジ</t>
    </rPh>
    <rPh sb="12" eb="14">
      <t>イナイ</t>
    </rPh>
    <rPh sb="15" eb="17">
      <t>ヒッス</t>
    </rPh>
    <phoneticPr fontId="1"/>
  </si>
  <si>
    <t>ユニフォームの色</t>
    <rPh sb="7" eb="8">
      <t>イロ</t>
    </rPh>
    <phoneticPr fontId="1"/>
  </si>
  <si>
    <t>ファーストジャージ</t>
    <phoneticPr fontId="1"/>
  </si>
  <si>
    <t>セカンドジャージ</t>
    <phoneticPr fontId="1"/>
  </si>
  <si>
    <t>コード</t>
    <phoneticPr fontId="1"/>
  </si>
  <si>
    <t/>
  </si>
  <si>
    <t>選手兼任監督</t>
    <rPh sb="2" eb="6">
      <t>ケンニンカントク</t>
    </rPh>
    <phoneticPr fontId="1"/>
  </si>
  <si>
    <t>個人情報</t>
    <rPh sb="0" eb="2">
      <t>コジン</t>
    </rPh>
    <rPh sb="2" eb="4">
      <t>ジョウホウ</t>
    </rPh>
    <phoneticPr fontId="1"/>
  </si>
  <si>
    <t>電話番号</t>
    <rPh sb="0" eb="2">
      <t>デンワ</t>
    </rPh>
    <rPh sb="2" eb="4">
      <t>バンゴウ</t>
    </rPh>
    <phoneticPr fontId="1"/>
  </si>
  <si>
    <t>郵便番号</t>
    <rPh sb="0" eb="4">
      <t>ユウビンバンゴウ</t>
    </rPh>
    <phoneticPr fontId="1"/>
  </si>
  <si>
    <t>住所１（市区町村名）</t>
    <phoneticPr fontId="1"/>
  </si>
  <si>
    <t>住所２（地名・番地）</t>
    <phoneticPr fontId="1"/>
  </si>
  <si>
    <t>住所３（ビル名等）</t>
    <phoneticPr fontId="1"/>
  </si>
  <si>
    <t>性別（英字）</t>
    <rPh sb="0" eb="2">
      <t>セイベツ</t>
    </rPh>
    <rPh sb="3" eb="4">
      <t>エイ</t>
    </rPh>
    <rPh sb="4" eb="5">
      <t>ジ</t>
    </rPh>
    <phoneticPr fontId="1"/>
  </si>
  <si>
    <t>生年（西暦）</t>
    <rPh sb="0" eb="2">
      <t>セイネン</t>
    </rPh>
    <rPh sb="3" eb="5">
      <t>セイレキ</t>
    </rPh>
    <phoneticPr fontId="1"/>
  </si>
  <si>
    <t>参加形態（文字列）</t>
    <rPh sb="0" eb="2">
      <t>サンカ</t>
    </rPh>
    <rPh sb="2" eb="4">
      <t>ケイタイ</t>
    </rPh>
    <rPh sb="5" eb="8">
      <t>モジレツ</t>
    </rPh>
    <phoneticPr fontId="1"/>
  </si>
  <si>
    <t>備考（選手登録用）</t>
    <rPh sb="0" eb="2">
      <t>ビコウ</t>
    </rPh>
    <rPh sb="3" eb="7">
      <t>センシュトウロク</t>
    </rPh>
    <rPh sb="7" eb="8">
      <t>ヨウ</t>
    </rPh>
    <phoneticPr fontId="1"/>
  </si>
  <si>
    <t>役員等一覧に出力</t>
    <rPh sb="0" eb="2">
      <t>ヤクイン</t>
    </rPh>
    <rPh sb="3" eb="5">
      <t>イチラン</t>
    </rPh>
    <rPh sb="6" eb="8">
      <t>シュツリョク</t>
    </rPh>
    <phoneticPr fontId="1"/>
  </si>
  <si>
    <t>役員区分</t>
    <rPh sb="0" eb="2">
      <t>ヤクイン</t>
    </rPh>
    <rPh sb="2" eb="4">
      <t>クブン</t>
    </rPh>
    <phoneticPr fontId="1"/>
  </si>
  <si>
    <t>講演会参加</t>
    <rPh sb="0" eb="3">
      <t>コウエンカイ</t>
    </rPh>
    <phoneticPr fontId="1"/>
  </si>
  <si>
    <t>（監督・選手以外）
入場行進参加の有無</t>
    <rPh sb="1" eb="3">
      <t>カントク</t>
    </rPh>
    <rPh sb="4" eb="6">
      <t>センシュ</t>
    </rPh>
    <rPh sb="6" eb="8">
      <t>イガイ</t>
    </rPh>
    <rPh sb="10" eb="12">
      <t>ニュウジョウ</t>
    </rPh>
    <rPh sb="12" eb="14">
      <t>コウシン</t>
    </rPh>
    <rPh sb="14" eb="16">
      <t>サンカ</t>
    </rPh>
    <rPh sb="17" eb="19">
      <t>ウム</t>
    </rPh>
    <phoneticPr fontId="1"/>
  </si>
  <si>
    <t>総合閉会式参加</t>
    <rPh sb="0" eb="2">
      <t>ソウゴウ</t>
    </rPh>
    <rPh sb="2" eb="5">
      <t>ヘイカイシキ</t>
    </rPh>
    <rPh sb="5" eb="7">
      <t>サンカ</t>
    </rPh>
    <phoneticPr fontId="1"/>
  </si>
  <si>
    <t>卓球</t>
    <rPh sb="0" eb="2">
      <t>タッキュウ</t>
    </rPh>
    <phoneticPr fontId="1"/>
  </si>
  <si>
    <t>年齢条件</t>
    <rPh sb="0" eb="2">
      <t>ネンレイ</t>
    </rPh>
    <rPh sb="2" eb="4">
      <t>ジョウケン</t>
    </rPh>
    <phoneticPr fontId="1"/>
  </si>
  <si>
    <t>参加競技</t>
    <rPh sb="0" eb="2">
      <t>サンカ</t>
    </rPh>
    <rPh sb="2" eb="4">
      <t>キョウギ</t>
    </rPh>
    <phoneticPr fontId="1"/>
  </si>
  <si>
    <t>主将</t>
    <rPh sb="0" eb="2">
      <t>シュショウ</t>
    </rPh>
    <phoneticPr fontId="1"/>
  </si>
  <si>
    <t>番号</t>
    <rPh sb="0" eb="2">
      <t>バンゴウ</t>
    </rPh>
    <phoneticPr fontId="1"/>
  </si>
  <si>
    <t>各競技入力項目</t>
    <rPh sb="0" eb="3">
      <t>カクキョウギ</t>
    </rPh>
    <rPh sb="3" eb="5">
      <t>ニュウリョク</t>
    </rPh>
    <rPh sb="5" eb="7">
      <t>コウモク</t>
    </rPh>
    <phoneticPr fontId="1"/>
  </si>
  <si>
    <t>参加形態
(検索用コード)</t>
    <rPh sb="0" eb="2">
      <t>サンカ</t>
    </rPh>
    <rPh sb="2" eb="4">
      <t>ケイタイ</t>
    </rPh>
    <rPh sb="6" eb="8">
      <t>ケンサク</t>
    </rPh>
    <rPh sb="8" eb="9">
      <t>ヨウ</t>
    </rPh>
    <phoneticPr fontId="1"/>
  </si>
  <si>
    <t>電話番号</t>
    <phoneticPr fontId="1"/>
  </si>
  <si>
    <t>担当者緊急連絡先</t>
    <phoneticPr fontId="1"/>
  </si>
  <si>
    <t>宿泊責任者緊急連絡先</t>
    <phoneticPr fontId="1"/>
  </si>
  <si>
    <t>総合閉会式会場受取</t>
    <rPh sb="0" eb="2">
      <t>ソウゴウ</t>
    </rPh>
    <rPh sb="2" eb="5">
      <t>ヘイカイシキ</t>
    </rPh>
    <rPh sb="5" eb="7">
      <t>カイジョウ</t>
    </rPh>
    <rPh sb="7" eb="9">
      <t>ウケトリ</t>
    </rPh>
    <phoneticPr fontId="1"/>
  </si>
  <si>
    <t>様式コード</t>
    <rPh sb="0" eb="2">
      <t>ヨウシキ</t>
    </rPh>
    <phoneticPr fontId="1"/>
  </si>
  <si>
    <t>４人の持ちタイム合計</t>
    <rPh sb="1" eb="2">
      <t>ニン</t>
    </rPh>
    <rPh sb="3" eb="4">
      <t>モ</t>
    </rPh>
    <rPh sb="8" eb="10">
      <t>ゴウケイ</t>
    </rPh>
    <phoneticPr fontId="1"/>
  </si>
  <si>
    <t>ソフトテニス</t>
    <phoneticPr fontId="1"/>
  </si>
  <si>
    <t>ソフトボール</t>
    <phoneticPr fontId="1"/>
  </si>
  <si>
    <t>ゲートボール</t>
    <phoneticPr fontId="1"/>
  </si>
  <si>
    <t>ペタンク</t>
    <phoneticPr fontId="1"/>
  </si>
  <si>
    <t>ゴルフ</t>
    <phoneticPr fontId="1"/>
  </si>
  <si>
    <t>マラソン</t>
    <phoneticPr fontId="1"/>
  </si>
  <si>
    <t>弓道</t>
    <rPh sb="0" eb="2">
      <t>キュウドウ</t>
    </rPh>
    <phoneticPr fontId="1"/>
  </si>
  <si>
    <t>剣道</t>
    <rPh sb="0" eb="2">
      <t>ケンドウ</t>
    </rPh>
    <phoneticPr fontId="1"/>
  </si>
  <si>
    <t>水泳(個人種別用)</t>
    <rPh sb="0" eb="2">
      <t>スイエイ</t>
    </rPh>
    <rPh sb="3" eb="5">
      <t>コジン</t>
    </rPh>
    <rPh sb="5" eb="7">
      <t>シュベツ</t>
    </rPh>
    <rPh sb="7" eb="8">
      <t>ヨウ</t>
    </rPh>
    <phoneticPr fontId="1"/>
  </si>
  <si>
    <t>水泳(リレー種別用)</t>
    <rPh sb="0" eb="2">
      <t>スイエイ</t>
    </rPh>
    <rPh sb="6" eb="8">
      <t>シュベツ</t>
    </rPh>
    <rPh sb="8" eb="9">
      <t>ヨウ</t>
    </rPh>
    <phoneticPr fontId="1"/>
  </si>
  <si>
    <t>グラウンド・ゴルフ</t>
    <phoneticPr fontId="1"/>
  </si>
  <si>
    <t>サッカー</t>
    <phoneticPr fontId="1"/>
  </si>
  <si>
    <t>ソフトバレーボール</t>
    <phoneticPr fontId="1"/>
  </si>
  <si>
    <t>ウォークラリー</t>
    <phoneticPr fontId="1"/>
  </si>
  <si>
    <t>囲碁</t>
    <rPh sb="0" eb="2">
      <t>イゴ</t>
    </rPh>
    <phoneticPr fontId="1"/>
  </si>
  <si>
    <t>将棋</t>
    <rPh sb="0" eb="2">
      <t>ショウギ</t>
    </rPh>
    <phoneticPr fontId="1"/>
  </si>
  <si>
    <t>健康マージャン</t>
    <rPh sb="0" eb="2">
      <t>ケンコウ</t>
    </rPh>
    <phoneticPr fontId="1"/>
  </si>
  <si>
    <t>美術展</t>
    <rPh sb="0" eb="3">
      <t>ビジュツテン</t>
    </rPh>
    <phoneticPr fontId="1"/>
  </si>
  <si>
    <t>チーム代表</t>
    <rPh sb="3" eb="5">
      <t>ダイヒョウ</t>
    </rPh>
    <phoneticPr fontId="1"/>
  </si>
  <si>
    <t>交歓試合参加</t>
    <rPh sb="0" eb="2">
      <t>コウカン</t>
    </rPh>
    <rPh sb="2" eb="4">
      <t>シアイ</t>
    </rPh>
    <rPh sb="4" eb="6">
      <t>サンカ</t>
    </rPh>
    <phoneticPr fontId="1"/>
  </si>
  <si>
    <t>HDC</t>
    <phoneticPr fontId="1"/>
  </si>
  <si>
    <t>免税区分</t>
    <rPh sb="0" eb="2">
      <t>メンゼイ</t>
    </rPh>
    <rPh sb="2" eb="4">
      <t>クブン</t>
    </rPh>
    <phoneticPr fontId="1"/>
  </si>
  <si>
    <t>選手区分</t>
    <rPh sb="0" eb="2">
      <t>センシュ</t>
    </rPh>
    <rPh sb="2" eb="4">
      <t>クブン</t>
    </rPh>
    <phoneticPr fontId="1"/>
  </si>
  <si>
    <t>交代選手</t>
    <rPh sb="0" eb="2">
      <t>コウタイ</t>
    </rPh>
    <rPh sb="2" eb="4">
      <t>センシュ</t>
    </rPh>
    <phoneticPr fontId="1"/>
  </si>
  <si>
    <t>立順</t>
    <rPh sb="0" eb="1">
      <t>タチ</t>
    </rPh>
    <rPh sb="1" eb="2">
      <t>ジュン</t>
    </rPh>
    <phoneticPr fontId="1"/>
  </si>
  <si>
    <t>選手区分</t>
    <rPh sb="0" eb="4">
      <t>センシュクブン</t>
    </rPh>
    <phoneticPr fontId="1"/>
  </si>
  <si>
    <t>段位</t>
    <rPh sb="0" eb="2">
      <t>ダンイ</t>
    </rPh>
    <phoneticPr fontId="1"/>
  </si>
  <si>
    <t>参加種目１</t>
    <rPh sb="0" eb="2">
      <t>サンカ</t>
    </rPh>
    <rPh sb="2" eb="4">
      <t>シュモク</t>
    </rPh>
    <phoneticPr fontId="1"/>
  </si>
  <si>
    <t>持ちタイム１</t>
    <rPh sb="0" eb="1">
      <t>モ</t>
    </rPh>
    <phoneticPr fontId="1"/>
  </si>
  <si>
    <t>参加種目２</t>
    <rPh sb="0" eb="2">
      <t>サンカ</t>
    </rPh>
    <rPh sb="2" eb="4">
      <t>シュモク</t>
    </rPh>
    <phoneticPr fontId="1"/>
  </si>
  <si>
    <t>持ちタイム２</t>
    <rPh sb="0" eb="1">
      <t>モ</t>
    </rPh>
    <phoneticPr fontId="1"/>
  </si>
  <si>
    <t>参加リレー種目１</t>
    <rPh sb="0" eb="2">
      <t>サンカ</t>
    </rPh>
    <rPh sb="5" eb="7">
      <t>シュモク</t>
    </rPh>
    <phoneticPr fontId="1"/>
  </si>
  <si>
    <t>順番１</t>
    <rPh sb="0" eb="2">
      <t>ジュンバン</t>
    </rPh>
    <phoneticPr fontId="1"/>
  </si>
  <si>
    <t>参加リレー種目２</t>
    <rPh sb="0" eb="2">
      <t>サンカ</t>
    </rPh>
    <rPh sb="5" eb="7">
      <t>シュモク</t>
    </rPh>
    <phoneticPr fontId="1"/>
  </si>
  <si>
    <t>順番２</t>
    <rPh sb="0" eb="2">
      <t>ジュンバン</t>
    </rPh>
    <phoneticPr fontId="1"/>
  </si>
  <si>
    <t>背番号</t>
    <rPh sb="0" eb="3">
      <t>セバンゴウ</t>
    </rPh>
    <phoneticPr fontId="1"/>
  </si>
  <si>
    <t>ポジション</t>
    <phoneticPr fontId="1"/>
  </si>
  <si>
    <t>キャプテン</t>
    <phoneticPr fontId="1"/>
  </si>
  <si>
    <t>副監督</t>
    <rPh sb="0" eb="3">
      <t>フクカントク</t>
    </rPh>
    <phoneticPr fontId="1"/>
  </si>
  <si>
    <t>参加ブロック</t>
    <rPh sb="0" eb="2">
      <t>サンカ</t>
    </rPh>
    <phoneticPr fontId="1"/>
  </si>
  <si>
    <t>部門</t>
    <rPh sb="0" eb="2">
      <t>ブモン</t>
    </rPh>
    <phoneticPr fontId="1"/>
  </si>
  <si>
    <t>平面・立体区分</t>
    <rPh sb="0" eb="2">
      <t>ヘイメン</t>
    </rPh>
    <rPh sb="3" eb="5">
      <t>リッタイ</t>
    </rPh>
    <rPh sb="5" eb="7">
      <t>クブン</t>
    </rPh>
    <phoneticPr fontId="1"/>
  </si>
  <si>
    <t>題名</t>
    <rPh sb="0" eb="2">
      <t>ダイメイ</t>
    </rPh>
    <phoneticPr fontId="1"/>
  </si>
  <si>
    <t>題名ふりがな</t>
    <rPh sb="0" eb="2">
      <t>ダイメイ</t>
    </rPh>
    <phoneticPr fontId="1"/>
  </si>
  <si>
    <t>タテ（高さ）（cm）</t>
    <rPh sb="3" eb="4">
      <t>タカ</t>
    </rPh>
    <phoneticPr fontId="1"/>
  </si>
  <si>
    <t>ヨコ（幅）（cm）</t>
    <rPh sb="3" eb="4">
      <t>ハバ</t>
    </rPh>
    <phoneticPr fontId="1"/>
  </si>
  <si>
    <t>奥行（cm）</t>
    <rPh sb="0" eb="2">
      <t>オクユキ</t>
    </rPh>
    <phoneticPr fontId="1"/>
  </si>
  <si>
    <t>重量（kg）</t>
    <rPh sb="0" eb="2">
      <t>ジュウリョウ</t>
    </rPh>
    <phoneticPr fontId="1"/>
  </si>
  <si>
    <t>規格（号）</t>
    <rPh sb="0" eb="2">
      <t>キカク</t>
    </rPh>
    <rPh sb="3" eb="4">
      <t>ゴウ</t>
    </rPh>
    <phoneticPr fontId="1"/>
  </si>
  <si>
    <t>種別又は材質</t>
    <rPh sb="0" eb="2">
      <t>シュベツ</t>
    </rPh>
    <rPh sb="2" eb="3">
      <t>マタ</t>
    </rPh>
    <rPh sb="4" eb="6">
      <t>ザイシツ</t>
    </rPh>
    <phoneticPr fontId="1"/>
  </si>
  <si>
    <t>展示方向</t>
    <rPh sb="0" eb="2">
      <t>テンジ</t>
    </rPh>
    <rPh sb="2" eb="4">
      <t>ホウコウ</t>
    </rPh>
    <phoneticPr fontId="1"/>
  </si>
  <si>
    <t>作者からのメッセージ</t>
    <rPh sb="0" eb="2">
      <t>サクシャ</t>
    </rPh>
    <phoneticPr fontId="1"/>
  </si>
  <si>
    <t>リレーチーム番号１</t>
    <rPh sb="6" eb="8">
      <t>バンゴウ</t>
    </rPh>
    <phoneticPr fontId="1"/>
  </si>
  <si>
    <t>リレーチーム番号２</t>
    <rPh sb="6" eb="8">
      <t>バンゴウ</t>
    </rPh>
    <phoneticPr fontId="1"/>
  </si>
  <si>
    <t>混合メドレーリレー（合計年齢が280歳以下の部）</t>
    <rPh sb="0" eb="2">
      <t>コンゴウ</t>
    </rPh>
    <rPh sb="10" eb="12">
      <t>ゴウケイ</t>
    </rPh>
    <rPh sb="12" eb="14">
      <t>ネンレイ</t>
    </rPh>
    <rPh sb="18" eb="21">
      <t>サイイカ</t>
    </rPh>
    <rPh sb="22" eb="23">
      <t>ブ</t>
    </rPh>
    <phoneticPr fontId="1"/>
  </si>
  <si>
    <t>チーム　１</t>
    <phoneticPr fontId="1"/>
  </si>
  <si>
    <t>チーム　２</t>
  </si>
  <si>
    <t>チーム　３</t>
  </si>
  <si>
    <t>混合メドレーリレー（合計年齢が281歳以上の部）</t>
    <rPh sb="0" eb="2">
      <t>コンゴウ</t>
    </rPh>
    <rPh sb="10" eb="12">
      <t>ゴウケイ</t>
    </rPh>
    <rPh sb="12" eb="14">
      <t>ネンレイ</t>
    </rPh>
    <rPh sb="18" eb="19">
      <t>サイ</t>
    </rPh>
    <rPh sb="19" eb="21">
      <t>イジョウ</t>
    </rPh>
    <rPh sb="22" eb="23">
      <t>ブ</t>
    </rPh>
    <phoneticPr fontId="1"/>
  </si>
  <si>
    <t>混合フリーリレー（合計年齢が280歳以下の部）</t>
    <rPh sb="0" eb="2">
      <t>コンゴウ</t>
    </rPh>
    <rPh sb="9" eb="11">
      <t>ゴウケイ</t>
    </rPh>
    <rPh sb="11" eb="13">
      <t>ネンレイ</t>
    </rPh>
    <rPh sb="18" eb="20">
      <t>イカ</t>
    </rPh>
    <rPh sb="21" eb="22">
      <t>ブ</t>
    </rPh>
    <phoneticPr fontId="1"/>
  </si>
  <si>
    <t>混合フリーリレー（合計年齢が281歳以上の部）</t>
    <phoneticPr fontId="1"/>
  </si>
  <si>
    <t>チーム　４</t>
    <phoneticPr fontId="1"/>
  </si>
  <si>
    <t>チーム　５</t>
    <phoneticPr fontId="1"/>
  </si>
  <si>
    <t>チーム　６</t>
    <phoneticPr fontId="1"/>
  </si>
  <si>
    <t>チーム　７</t>
    <phoneticPr fontId="1"/>
  </si>
  <si>
    <t>チーム　８</t>
    <phoneticPr fontId="1"/>
  </si>
  <si>
    <t>チーム　９</t>
    <phoneticPr fontId="1"/>
  </si>
  <si>
    <t>チーム　１０</t>
    <phoneticPr fontId="1"/>
  </si>
  <si>
    <t>チーム　１１</t>
    <phoneticPr fontId="1"/>
  </si>
  <si>
    <t>チーム　１２</t>
    <phoneticPr fontId="1"/>
  </si>
  <si>
    <t>ダンススポーツ</t>
    <phoneticPr fontId="1"/>
  </si>
  <si>
    <t>（スタンダードW）
【個人】出場区分</t>
    <rPh sb="11" eb="13">
      <t>コジン</t>
    </rPh>
    <phoneticPr fontId="1"/>
  </si>
  <si>
    <t>（スタンダードT）
【個人】出場区分</t>
    <phoneticPr fontId="1"/>
  </si>
  <si>
    <t>（ラテンC）
【個人】出場区分</t>
    <phoneticPr fontId="1"/>
  </si>
  <si>
    <t>（ラテンR）
【個人】出場区分</t>
    <phoneticPr fontId="1"/>
  </si>
  <si>
    <t>【団体】出場区分</t>
    <rPh sb="1" eb="3">
      <t>ダンタイ</t>
    </rPh>
    <rPh sb="4" eb="6">
      <t>シュツジョウ</t>
    </rPh>
    <rPh sb="6" eb="8">
      <t>クブン</t>
    </rPh>
    <phoneticPr fontId="1"/>
  </si>
  <si>
    <t>競技区分(必須)</t>
    <rPh sb="0" eb="2">
      <t>キョウギ</t>
    </rPh>
    <rPh sb="2" eb="4">
      <t>クブン</t>
    </rPh>
    <rPh sb="5" eb="7">
      <t>ヒッス</t>
    </rPh>
    <phoneticPr fontId="1"/>
  </si>
  <si>
    <t>D</t>
  </si>
  <si>
    <t>E</t>
  </si>
  <si>
    <t>F</t>
  </si>
  <si>
    <t>G</t>
  </si>
  <si>
    <t>H</t>
  </si>
  <si>
    <t>J</t>
  </si>
  <si>
    <t>K</t>
  </si>
  <si>
    <t>L</t>
  </si>
  <si>
    <t>M</t>
  </si>
  <si>
    <t>N</t>
  </si>
  <si>
    <t>団体本部役職員</t>
    <rPh sb="0" eb="2">
      <t>ダンタイ</t>
    </rPh>
    <rPh sb="2" eb="4">
      <t>ホンブ</t>
    </rPh>
    <rPh sb="4" eb="7">
      <t>ヤクショクイン</t>
    </rPh>
    <phoneticPr fontId="1"/>
  </si>
  <si>
    <t>110000</t>
    <phoneticPr fontId="1"/>
  </si>
  <si>
    <t>100000</t>
    <phoneticPr fontId="1"/>
  </si>
  <si>
    <t>010000</t>
    <phoneticPr fontId="1"/>
  </si>
  <si>
    <t>001000</t>
    <phoneticPr fontId="1"/>
  </si>
  <si>
    <t>000100</t>
    <phoneticPr fontId="1"/>
  </si>
  <si>
    <t>000010</t>
    <phoneticPr fontId="1"/>
  </si>
  <si>
    <t>000001</t>
    <phoneticPr fontId="1"/>
  </si>
  <si>
    <t>○</t>
    <phoneticPr fontId="1"/>
  </si>
  <si>
    <t>団体本部役職員</t>
    <rPh sb="4" eb="6">
      <t>ヤクショク</t>
    </rPh>
    <phoneticPr fontId="1"/>
  </si>
  <si>
    <t>団体本部役職員</t>
    <phoneticPr fontId="1"/>
  </si>
  <si>
    <t>000000</t>
    <phoneticPr fontId="1"/>
  </si>
  <si>
    <t>A</t>
  </si>
  <si>
    <t>B</t>
  </si>
  <si>
    <t>C</t>
  </si>
  <si>
    <t>⑬ 選手情報</t>
    <rPh sb="2" eb="4">
      <t>センシュ</t>
    </rPh>
    <rPh sb="4" eb="6">
      <t>ジョウホウ</t>
    </rPh>
    <phoneticPr fontId="1"/>
  </si>
  <si>
    <t>責任者◎・副責任者○　</t>
    <phoneticPr fontId="1"/>
  </si>
  <si>
    <t>⑤-2 宿泊希望代金区分・懇親会希望　</t>
    <rPh sb="8" eb="10">
      <t>ダイキン</t>
    </rPh>
    <phoneticPr fontId="1"/>
  </si>
  <si>
    <t>団体本部役職員</t>
    <rPh sb="4" eb="7">
      <t>ヤクショクイン</t>
    </rPh>
    <phoneticPr fontId="1"/>
  </si>
  <si>
    <t>灰色の項目は宿泊と選手団バス乗車証を選択することにより申込可能になります。黒の項目は選択不可です。</t>
    <rPh sb="0" eb="2">
      <t>ハイイロ</t>
    </rPh>
    <rPh sb="3" eb="5">
      <t>コウモク</t>
    </rPh>
    <rPh sb="6" eb="8">
      <t>シュクハク</t>
    </rPh>
    <rPh sb="9" eb="12">
      <t>センシュダン</t>
    </rPh>
    <rPh sb="14" eb="16">
      <t>ジョウシャ</t>
    </rPh>
    <rPh sb="16" eb="17">
      <t>ショウ</t>
    </rPh>
    <rPh sb="18" eb="20">
      <t>センタク</t>
    </rPh>
    <rPh sb="27" eb="29">
      <t>モウシコミ</t>
    </rPh>
    <rPh sb="29" eb="31">
      <t>カノウ</t>
    </rPh>
    <rPh sb="37" eb="38">
      <t>クロ</t>
    </rPh>
    <rPh sb="39" eb="41">
      <t>コウモク</t>
    </rPh>
    <rPh sb="42" eb="44">
      <t>センタク</t>
    </rPh>
    <rPh sb="44" eb="46">
      <t>フカ</t>
    </rPh>
    <phoneticPr fontId="1"/>
  </si>
  <si>
    <t>⑤-２宿泊希望代金区分・懇親会希望有無も選択してください。</t>
    <phoneticPr fontId="1"/>
  </si>
  <si>
    <t>参加登録及び旅行手配に必要な範囲内での大会事務局・宿泊機関等への個人情報の提供に同意のうえ以下の通り申込みます。</t>
    <rPh sb="0" eb="2">
      <t>サンカ</t>
    </rPh>
    <rPh sb="2" eb="4">
      <t>トウロク</t>
    </rPh>
    <rPh sb="4" eb="5">
      <t>オヨ</t>
    </rPh>
    <rPh sb="6" eb="8">
      <t>リョコウ</t>
    </rPh>
    <rPh sb="8" eb="10">
      <t>テハイ</t>
    </rPh>
    <rPh sb="11" eb="13">
      <t>ヒツヨウ</t>
    </rPh>
    <rPh sb="14" eb="17">
      <t>ハンイナイ</t>
    </rPh>
    <rPh sb="19" eb="21">
      <t>タイカイ</t>
    </rPh>
    <rPh sb="21" eb="24">
      <t>ジムキョク</t>
    </rPh>
    <rPh sb="25" eb="27">
      <t>シュクハク</t>
    </rPh>
    <rPh sb="27" eb="29">
      <t>キカン</t>
    </rPh>
    <rPh sb="29" eb="30">
      <t>ナド</t>
    </rPh>
    <rPh sb="32" eb="34">
      <t>コジン</t>
    </rPh>
    <rPh sb="34" eb="36">
      <t>ジョウホウ</t>
    </rPh>
    <rPh sb="37" eb="39">
      <t>テイキョウ</t>
    </rPh>
    <rPh sb="40" eb="42">
      <t>ドウイ</t>
    </rPh>
    <rPh sb="45" eb="47">
      <t>イカ</t>
    </rPh>
    <rPh sb="48" eb="49">
      <t>トオ</t>
    </rPh>
    <rPh sb="50" eb="51">
      <t>モウ</t>
    </rPh>
    <rPh sb="51" eb="52">
      <t>コ</t>
    </rPh>
    <phoneticPr fontId="1"/>
  </si>
  <si>
    <t>v1</t>
    <phoneticPr fontId="1"/>
  </si>
  <si>
    <t>U</t>
    <phoneticPr fontId="1"/>
  </si>
  <si>
    <t>E</t>
    <phoneticPr fontId="1"/>
  </si>
  <si>
    <t>N</t>
    <phoneticPr fontId="1"/>
  </si>
  <si>
    <t>O</t>
    <phoneticPr fontId="1"/>
  </si>
  <si>
    <t>P</t>
    <phoneticPr fontId="1"/>
  </si>
  <si>
    <t>Q</t>
    <phoneticPr fontId="1"/>
  </si>
  <si>
    <t>R</t>
    <phoneticPr fontId="1"/>
  </si>
  <si>
    <t>I</t>
    <phoneticPr fontId="1"/>
  </si>
  <si>
    <t>オリエンテーリング</t>
    <phoneticPr fontId="1"/>
  </si>
  <si>
    <t>H</t>
    <phoneticPr fontId="1"/>
  </si>
  <si>
    <t>I</t>
    <phoneticPr fontId="1"/>
  </si>
  <si>
    <t>J</t>
    <phoneticPr fontId="1"/>
  </si>
  <si>
    <t>K</t>
    <phoneticPr fontId="1"/>
  </si>
  <si>
    <t>L</t>
    <phoneticPr fontId="1"/>
  </si>
  <si>
    <t>M</t>
    <phoneticPr fontId="1"/>
  </si>
  <si>
    <t>S</t>
    <phoneticPr fontId="1"/>
  </si>
  <si>
    <t>T</t>
    <phoneticPr fontId="1"/>
  </si>
  <si>
    <t>U</t>
    <phoneticPr fontId="1"/>
  </si>
  <si>
    <t>G</t>
    <phoneticPr fontId="1"/>
  </si>
  <si>
    <t>R</t>
    <phoneticPr fontId="1"/>
  </si>
  <si>
    <t>S</t>
    <phoneticPr fontId="1"/>
  </si>
  <si>
    <t>T</t>
    <phoneticPr fontId="1"/>
  </si>
  <si>
    <t>U</t>
    <phoneticPr fontId="1"/>
  </si>
  <si>
    <t>O</t>
    <phoneticPr fontId="1"/>
  </si>
  <si>
    <t>P</t>
    <phoneticPr fontId="1"/>
  </si>
  <si>
    <t>Q</t>
    <phoneticPr fontId="1"/>
  </si>
  <si>
    <t>ふりがな（必須）</t>
    <rPh sb="5" eb="7">
      <t>ヒッス</t>
    </rPh>
    <phoneticPr fontId="1"/>
  </si>
  <si>
    <t>声の高さ(必須)</t>
    <rPh sb="0" eb="1">
      <t>コエ</t>
    </rPh>
    <rPh sb="2" eb="3">
      <t>タカ</t>
    </rPh>
    <rPh sb="5" eb="7">
      <t>ヒッス</t>
    </rPh>
    <phoneticPr fontId="1"/>
  </si>
  <si>
    <t>伴奏同伴</t>
    <rPh sb="0" eb="2">
      <t>バンソウ</t>
    </rPh>
    <rPh sb="2" eb="4">
      <t>ドウハン</t>
    </rPh>
    <phoneticPr fontId="1"/>
  </si>
  <si>
    <t>使用希望球(必須)</t>
    <rPh sb="0" eb="2">
      <t>シヨウ</t>
    </rPh>
    <rPh sb="2" eb="4">
      <t>キボウ</t>
    </rPh>
    <rPh sb="4" eb="5">
      <t>キュウ</t>
    </rPh>
    <rPh sb="6" eb="8">
      <t>ヒッス</t>
    </rPh>
    <phoneticPr fontId="1"/>
  </si>
  <si>
    <t>曲の特色（250字以内、必須）</t>
    <rPh sb="0" eb="1">
      <t>キョク</t>
    </rPh>
    <rPh sb="2" eb="4">
      <t>トクショク</t>
    </rPh>
    <rPh sb="8" eb="9">
      <t>ジ</t>
    </rPh>
    <rPh sb="9" eb="11">
      <t>イナイ</t>
    </rPh>
    <rPh sb="12" eb="14">
      <t>ヒッス</t>
    </rPh>
    <phoneticPr fontId="1"/>
  </si>
  <si>
    <t>プロフィール（250字以内、必須）</t>
    <phoneticPr fontId="1"/>
  </si>
  <si>
    <t>曲目(必須)</t>
    <rPh sb="0" eb="2">
      <t>キョクモク</t>
    </rPh>
    <rPh sb="3" eb="5">
      <t>ヒッス</t>
    </rPh>
    <phoneticPr fontId="1"/>
  </si>
  <si>
    <t>主催者伴奏
（三味線）</t>
    <rPh sb="0" eb="3">
      <t>シュサイシャ</t>
    </rPh>
    <rPh sb="3" eb="5">
      <t>バンソウ</t>
    </rPh>
    <rPh sb="7" eb="10">
      <t>シャミセン</t>
    </rPh>
    <phoneticPr fontId="1"/>
  </si>
  <si>
    <t>主催者伴奏
（尺八）</t>
    <rPh sb="0" eb="3">
      <t>シュサイシャ</t>
    </rPh>
    <rPh sb="3" eb="5">
      <t>バンソウ</t>
    </rPh>
    <rPh sb="7" eb="9">
      <t>シャクハチ</t>
    </rPh>
    <phoneticPr fontId="1"/>
  </si>
  <si>
    <t>主催者伴奏
（太鼓）</t>
    <rPh sb="0" eb="3">
      <t>シュサイシャ</t>
    </rPh>
    <rPh sb="3" eb="5">
      <t>バンソウ</t>
    </rPh>
    <rPh sb="7" eb="9">
      <t>タイコ</t>
    </rPh>
    <phoneticPr fontId="1"/>
  </si>
  <si>
    <t>主催者伴奏
（囃子）</t>
    <rPh sb="0" eb="3">
      <t>シュサイシャ</t>
    </rPh>
    <rPh sb="3" eb="5">
      <t>バンソウ</t>
    </rPh>
    <rPh sb="7" eb="9">
      <t>ハヤシ</t>
    </rPh>
    <phoneticPr fontId="1"/>
  </si>
  <si>
    <t>ソフトテニス</t>
  </si>
  <si>
    <t>ソフトボール</t>
  </si>
  <si>
    <t>ゲートボール</t>
  </si>
  <si>
    <t>ペタンク</t>
  </si>
  <si>
    <t>ゴルフ</t>
  </si>
  <si>
    <t>マラソン</t>
  </si>
  <si>
    <t>弓道</t>
  </si>
  <si>
    <t>剣道</t>
  </si>
  <si>
    <t>水泳</t>
  </si>
  <si>
    <t>グラウンド・ゴルフ</t>
  </si>
  <si>
    <t>ラグビーフットボール</t>
  </si>
  <si>
    <t>サッカー</t>
  </si>
  <si>
    <t>ソフトバレーボール</t>
  </si>
  <si>
    <t>ウォークラリー</t>
  </si>
  <si>
    <t>太極拳</t>
  </si>
  <si>
    <t>ダンススポーツ</t>
  </si>
  <si>
    <t>ディスクゴルフ</t>
  </si>
  <si>
    <t>マレットゴルフ</t>
  </si>
  <si>
    <t>インディアカ</t>
  </si>
  <si>
    <t>オリエンテーリング</t>
  </si>
  <si>
    <t>ターゲット・バードゴルフ</t>
  </si>
  <si>
    <t>バウンドテニス</t>
  </si>
  <si>
    <t>パドルテニス</t>
  </si>
  <si>
    <t>囲碁</t>
  </si>
  <si>
    <t>将棋</t>
  </si>
  <si>
    <t>俳句</t>
  </si>
  <si>
    <t>健康マージャン</t>
  </si>
  <si>
    <t>かるた</t>
  </si>
  <si>
    <t>美術展</t>
  </si>
  <si>
    <t>30日</t>
    <rPh sb="2" eb="3">
      <t>ニチ</t>
    </rPh>
    <phoneticPr fontId="1"/>
  </si>
  <si>
    <t>31日</t>
    <rPh sb="2" eb="3">
      <t>ニチ</t>
    </rPh>
    <phoneticPr fontId="1"/>
  </si>
  <si>
    <t>1日</t>
    <rPh sb="1" eb="2">
      <t>ニチ</t>
    </rPh>
    <phoneticPr fontId="1"/>
  </si>
  <si>
    <t>2日</t>
    <rPh sb="1" eb="2">
      <t>ニチ</t>
    </rPh>
    <phoneticPr fontId="1"/>
  </si>
  <si>
    <t>11月</t>
    <rPh sb="2" eb="3">
      <t>ガツ</t>
    </rPh>
    <phoneticPr fontId="1"/>
  </si>
  <si>
    <t>10月</t>
    <rPh sb="2" eb="3">
      <t>ガツ</t>
    </rPh>
    <phoneticPr fontId="1"/>
  </si>
  <si>
    <t>V</t>
    <phoneticPr fontId="1"/>
  </si>
  <si>
    <t>n</t>
    <phoneticPr fontId="1"/>
  </si>
  <si>
    <t>n</t>
    <phoneticPr fontId="1"/>
  </si>
  <si>
    <t>n</t>
    <phoneticPr fontId="1"/>
  </si>
  <si>
    <t>n</t>
    <phoneticPr fontId="1"/>
  </si>
  <si>
    <t>n</t>
    <phoneticPr fontId="1"/>
  </si>
  <si>
    <t>n</t>
    <phoneticPr fontId="1"/>
  </si>
  <si>
    <t>n</t>
    <phoneticPr fontId="1"/>
  </si>
  <si>
    <t>n</t>
    <phoneticPr fontId="1"/>
  </si>
  <si>
    <t>スポーツウエルネス吹矢</t>
    <phoneticPr fontId="1"/>
  </si>
  <si>
    <t>宿泊なし</t>
    <phoneticPr fontId="1"/>
  </si>
  <si>
    <t>S</t>
  </si>
  <si>
    <t>n</t>
    <phoneticPr fontId="1"/>
  </si>
  <si>
    <t>n</t>
    <phoneticPr fontId="1"/>
  </si>
  <si>
    <t>n</t>
    <phoneticPr fontId="1"/>
  </si>
  <si>
    <t>n</t>
    <phoneticPr fontId="1"/>
  </si>
  <si>
    <t>n</t>
    <phoneticPr fontId="1"/>
  </si>
  <si>
    <t>⑫ 備考欄（宿泊・輸送用）</t>
    <rPh sb="2" eb="4">
      <t>ビコウ</t>
    </rPh>
    <rPh sb="4" eb="5">
      <t>ラン</t>
    </rPh>
    <rPh sb="6" eb="8">
      <t>シュクハク</t>
    </rPh>
    <rPh sb="9" eb="12">
      <t>ユソウヨウ</t>
    </rPh>
    <phoneticPr fontId="1"/>
  </si>
  <si>
    <t>⑩国内旅行傷害保険ご加入タイプ</t>
    <rPh sb="5" eb="7">
      <t>ショウガイ</t>
    </rPh>
    <rPh sb="10" eb="12">
      <t>カニュウ</t>
    </rPh>
    <phoneticPr fontId="1"/>
  </si>
  <si>
    <t>n</t>
    <phoneticPr fontId="1"/>
  </si>
  <si>
    <t>n</t>
    <phoneticPr fontId="1"/>
  </si>
  <si>
    <t>n</t>
    <phoneticPr fontId="1"/>
  </si>
  <si>
    <t>n</t>
    <phoneticPr fontId="1"/>
  </si>
  <si>
    <t>n</t>
    <phoneticPr fontId="1"/>
  </si>
  <si>
    <t>n</t>
    <phoneticPr fontId="1"/>
  </si>
  <si>
    <t>n</t>
    <phoneticPr fontId="1"/>
  </si>
  <si>
    <t>n</t>
    <phoneticPr fontId="1"/>
  </si>
  <si>
    <t>n</t>
    <phoneticPr fontId="1"/>
  </si>
  <si>
    <t>n</t>
    <phoneticPr fontId="1"/>
  </si>
  <si>
    <t>n</t>
    <phoneticPr fontId="1"/>
  </si>
  <si>
    <t>n</t>
    <phoneticPr fontId="1"/>
  </si>
  <si>
    <t>n</t>
    <phoneticPr fontId="1"/>
  </si>
  <si>
    <t>n</t>
    <phoneticPr fontId="1"/>
  </si>
  <si>
    <t>（総合閉会式）
登壇者</t>
    <rPh sb="10" eb="11">
      <t>シャ</t>
    </rPh>
    <phoneticPr fontId="1"/>
  </si>
  <si>
    <t>ラグビーフットボール</t>
    <phoneticPr fontId="1"/>
  </si>
  <si>
    <t>ディスクゴルフ</t>
    <phoneticPr fontId="1"/>
  </si>
  <si>
    <t>マレットゴルフ</t>
    <phoneticPr fontId="1"/>
  </si>
  <si>
    <t>インディアカ</t>
    <phoneticPr fontId="1"/>
  </si>
  <si>
    <t>ターゲット・バードゴルフ</t>
    <phoneticPr fontId="1"/>
  </si>
  <si>
    <t>スポーツウェルネス吹矢</t>
    <rPh sb="9" eb="10">
      <t>フ</t>
    </rPh>
    <rPh sb="10" eb="11">
      <t>ヤ</t>
    </rPh>
    <phoneticPr fontId="1"/>
  </si>
  <si>
    <t>かるた</t>
    <phoneticPr fontId="1"/>
  </si>
  <si>
    <t>スクラム時の
フロントロー経験</t>
    <rPh sb="4" eb="5">
      <t>ジ</t>
    </rPh>
    <rPh sb="13" eb="15">
      <t>ケイケン</t>
    </rPh>
    <phoneticPr fontId="1"/>
  </si>
  <si>
    <t>ダブルス組合せ</t>
    <rPh sb="4" eb="6">
      <t>クミアワ</t>
    </rPh>
    <phoneticPr fontId="1"/>
  </si>
  <si>
    <t>左右別</t>
    <rPh sb="0" eb="2">
      <t>サユウ</t>
    </rPh>
    <rPh sb="2" eb="3">
      <t>ベツ</t>
    </rPh>
    <phoneticPr fontId="1"/>
  </si>
  <si>
    <t>的の高さ</t>
    <rPh sb="0" eb="1">
      <t>マト</t>
    </rPh>
    <rPh sb="2" eb="3">
      <t>タカ</t>
    </rPh>
    <phoneticPr fontId="1"/>
  </si>
  <si>
    <t>座位の場合</t>
    <rPh sb="0" eb="2">
      <t>ザイ</t>
    </rPh>
    <rPh sb="3" eb="5">
      <t>バアイ</t>
    </rPh>
    <phoneticPr fontId="1"/>
  </si>
  <si>
    <t>ねんりんピック岐阜２０２１　【参加・宿泊・弁当・交通・手荷物・保険】申込書</t>
    <rPh sb="7" eb="9">
      <t>ギフ</t>
    </rPh>
    <phoneticPr fontId="1"/>
  </si>
  <si>
    <t>2021年</t>
    <phoneticPr fontId="1"/>
  </si>
  <si>
    <t>29日</t>
    <rPh sb="2" eb="3">
      <t>ニチ</t>
    </rPh>
    <phoneticPr fontId="1"/>
  </si>
  <si>
    <t>１0月29日(前泊)</t>
    <phoneticPr fontId="1"/>
  </si>
  <si>
    <t>１0月30日～11月2日</t>
    <rPh sb="9" eb="10">
      <t>ガツ</t>
    </rPh>
    <phoneticPr fontId="1"/>
  </si>
  <si>
    <t>団体戦区分(必須)</t>
    <rPh sb="0" eb="3">
      <t>ダンタイセン</t>
    </rPh>
    <rPh sb="3" eb="5">
      <t>クブン</t>
    </rPh>
    <rPh sb="6" eb="8">
      <t>ヒッス</t>
    </rPh>
    <phoneticPr fontId="1"/>
  </si>
  <si>
    <t>参加優先順位(必須)</t>
    <rPh sb="0" eb="2">
      <t>サンカ</t>
    </rPh>
    <rPh sb="2" eb="4">
      <t>ユウセン</t>
    </rPh>
    <rPh sb="4" eb="6">
      <t>ジュンイ</t>
    </rPh>
    <rPh sb="7" eb="9">
      <t>ヒッス</t>
    </rPh>
    <phoneticPr fontId="1"/>
  </si>
  <si>
    <t>／</t>
    <phoneticPr fontId="1"/>
  </si>
  <si>
    <t>-</t>
    <phoneticPr fontId="1"/>
  </si>
  <si>
    <t>n</t>
    <phoneticPr fontId="1"/>
  </si>
  <si>
    <t>n</t>
    <phoneticPr fontId="1"/>
  </si>
  <si>
    <t>n</t>
    <phoneticPr fontId="1"/>
  </si>
  <si>
    <t>n</t>
    <phoneticPr fontId="1"/>
  </si>
  <si>
    <t>(2022年4月1日時点での年齢)
参加手続等に係る年齢</t>
    <rPh sb="18" eb="22">
      <t>サンカテツヅ</t>
    </rPh>
    <rPh sb="22" eb="23">
      <t>トウ</t>
    </rPh>
    <rPh sb="24" eb="25">
      <t>カカ</t>
    </rPh>
    <rPh sb="26" eb="28">
      <t>ネンレイ</t>
    </rPh>
    <phoneticPr fontId="1"/>
  </si>
  <si>
    <t>公益財団法人　しずおか健康長寿財団　健康増進生きがい推進課</t>
  </si>
  <si>
    <t>054</t>
  </si>
  <si>
    <t>253</t>
  </si>
  <si>
    <t>4221</t>
  </si>
  <si>
    <t>4222</t>
  </si>
  <si>
    <t>090</t>
  </si>
  <si>
    <t>3952</t>
  </si>
  <si>
    <t>6073</t>
  </si>
  <si>
    <t>nenrin@sukoyaka.or.jp</t>
  </si>
  <si>
    <t>420</t>
  </si>
  <si>
    <t>0856</t>
  </si>
  <si>
    <t>粉川</t>
  </si>
  <si>
    <t>悦子</t>
  </si>
  <si>
    <t>コガワ</t>
  </si>
  <si>
    <t>エツコ</t>
  </si>
  <si>
    <t>葵区駿府町１番70号</t>
  </si>
  <si>
    <t>静岡県総合社会福祉会館４階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</si>
</sst>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5" formatCode="&quot;¥&quot;#,##0;&quot;¥&quot;\-#,##0"/>
    <numFmt numFmtId="176" formatCode="0##########"/>
    <numFmt numFmtId="177" formatCode="00#####"/>
    <numFmt numFmtId="178" formatCode="m/d"/>
    <numFmt numFmtId="179" formatCode="0_);[Red]\(0\)"/>
    <numFmt numFmtId="180" formatCode="0.0_);[Red]\(0.0\)"/>
  </numFmts>
  <fonts count="22" x14ac:knownFonts="1">
    <font>
      <sz val="11"/>
      <name val="ＭＳ Ｐゴシック"/>
      <family val="3"/>
      <charset val="128"/>
    </font>
    <font>
      <sz val="6"/>
      <name val="ＭＳ Ｐゴシック"/>
      <family val="3"/>
      <charset val="128"/>
    </font>
    <font>
      <sz val="24"/>
      <name val="HGP創英角ｺﾞｼｯｸUB"/>
      <family val="3"/>
      <charset val="128"/>
    </font>
    <font>
      <b/>
      <sz val="16"/>
      <name val="HGPｺﾞｼｯｸM"/>
      <family val="3"/>
      <charset val="128"/>
    </font>
    <font>
      <sz val="18"/>
      <name val="HGPｺﾞｼｯｸM"/>
      <family val="3"/>
      <charset val="128"/>
    </font>
    <font>
      <b/>
      <sz val="18"/>
      <name val="HGPｺﾞｼｯｸM"/>
      <family val="3"/>
      <charset val="128"/>
    </font>
    <font>
      <sz val="16"/>
      <name val="HGPｺﾞｼｯｸM"/>
      <family val="3"/>
      <charset val="128"/>
    </font>
    <font>
      <sz val="16"/>
      <color indexed="8"/>
      <name val="HGPｺﾞｼｯｸM"/>
      <family val="3"/>
      <charset val="128"/>
    </font>
    <font>
      <sz val="11"/>
      <color indexed="8"/>
      <name val="HGPｺﾞｼｯｸM"/>
      <family val="3"/>
      <charset val="128"/>
    </font>
    <font>
      <sz val="9"/>
      <color indexed="8"/>
      <name val="ＭＳ ゴシック"/>
      <family val="3"/>
    </font>
    <font>
      <sz val="11"/>
      <color indexed="8"/>
      <name val="ＭＳ ゴシック"/>
      <family val="3"/>
    </font>
    <font>
      <sz val="12"/>
      <color indexed="8"/>
      <name val="HGPｺﾞｼｯｸM"/>
      <family val="3"/>
      <charset val="128"/>
    </font>
    <font>
      <sz val="12"/>
      <name val="HGPｺﾞｼｯｸM"/>
      <family val="3"/>
      <charset val="128"/>
    </font>
    <font>
      <b/>
      <sz val="16"/>
      <color indexed="8"/>
      <name val="HGPｺﾞｼｯｸM"/>
      <family val="3"/>
      <charset val="128"/>
    </font>
    <font>
      <sz val="11"/>
      <color indexed="8"/>
      <name val="ＭＳ Ｐゴシック"/>
      <family val="3"/>
      <charset val="128"/>
    </font>
    <font>
      <b/>
      <sz val="16"/>
      <color indexed="9"/>
      <name val="HGPｺﾞｼｯｸM"/>
      <family val="3"/>
      <charset val="128"/>
    </font>
    <font>
      <sz val="11"/>
      <color indexed="9"/>
      <name val="ＭＳ Ｐゴシック"/>
      <family val="3"/>
      <charset val="128"/>
    </font>
    <font>
      <sz val="14"/>
      <color indexed="8"/>
      <name val="HGPｺﾞｼｯｸM"/>
      <family val="3"/>
      <charset val="128"/>
    </font>
    <font>
      <sz val="11"/>
      <color rgb="FFFF0000"/>
      <name val="ＭＳ Ｐゴシック"/>
      <family val="3"/>
      <charset val="128"/>
    </font>
    <font>
      <sz val="11"/>
      <color theme="0"/>
      <name val="ＭＳ Ｐゴシック"/>
      <family val="3"/>
      <charset val="128"/>
    </font>
    <font>
      <sz val="9"/>
      <color theme="0"/>
      <name val="ＭＳ ゴシック"/>
      <family val="3"/>
    </font>
    <font>
      <sz val="9"/>
      <color theme="0"/>
      <name val="ＭＳ ゴシック"/>
      <family val="3"/>
      <charset val="128"/>
    </font>
  </fonts>
  <fills count="1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15"/>
        <bgColor indexed="64"/>
      </patternFill>
    </fill>
    <fill>
      <patternFill patternType="solid">
        <fgColor indexed="51"/>
        <bgColor indexed="8"/>
      </patternFill>
    </fill>
    <fill>
      <patternFill patternType="solid">
        <fgColor indexed="34"/>
        <bgColor indexed="8"/>
      </patternFill>
    </fill>
    <fill>
      <patternFill patternType="solid">
        <fgColor indexed="15"/>
        <bgColor indexed="8"/>
      </patternFill>
    </fill>
    <fill>
      <patternFill patternType="solid">
        <fgColor indexed="43"/>
        <bgColor indexed="8"/>
      </patternFill>
    </fill>
    <fill>
      <patternFill patternType="solid">
        <fgColor indexed="44"/>
        <bgColor indexed="64"/>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9"/>
        <bgColor indexed="8"/>
      </patternFill>
    </fill>
    <fill>
      <patternFill patternType="solid">
        <fgColor indexed="10"/>
        <bgColor indexed="64"/>
      </patternFill>
    </fill>
    <fill>
      <patternFill patternType="solid">
        <fgColor theme="0"/>
        <bgColor indexed="64"/>
      </patternFill>
    </fill>
    <fill>
      <patternFill patternType="solid">
        <fgColor theme="0"/>
        <bgColor indexed="8"/>
      </patternFill>
    </fill>
  </fills>
  <borders count="17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hair">
        <color indexed="8"/>
      </left>
      <right style="hair">
        <color indexed="8"/>
      </right>
      <top style="thin">
        <color indexed="8"/>
      </top>
      <bottom style="thin">
        <color indexed="8"/>
      </bottom>
      <diagonal/>
    </border>
    <border>
      <left style="hair">
        <color indexed="8"/>
      </left>
      <right style="hair">
        <color indexed="8"/>
      </right>
      <top/>
      <bottom style="thin">
        <color indexed="8"/>
      </bottom>
      <diagonal/>
    </border>
    <border>
      <left style="hair">
        <color indexed="8"/>
      </left>
      <right style="hair">
        <color indexed="8"/>
      </right>
      <top style="thin">
        <color indexed="8"/>
      </top>
      <bottom style="thin">
        <color indexed="64"/>
      </bottom>
      <diagonal/>
    </border>
    <border>
      <left style="hair">
        <color indexed="8"/>
      </left>
      <right style="hair">
        <color indexed="8"/>
      </right>
      <top style="thin">
        <color indexed="8"/>
      </top>
      <bottom/>
      <diagonal/>
    </border>
    <border>
      <left/>
      <right style="thin">
        <color indexed="8"/>
      </right>
      <top style="thin">
        <color indexed="8"/>
      </top>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thin">
        <color indexed="8"/>
      </bottom>
      <diagonal/>
    </border>
    <border>
      <left style="thin">
        <color indexed="64"/>
      </left>
      <right/>
      <top style="thin">
        <color indexed="8"/>
      </top>
      <bottom/>
      <diagonal/>
    </border>
    <border>
      <left/>
      <right/>
      <top style="thin">
        <color indexed="8"/>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8"/>
      </bottom>
      <diagonal/>
    </border>
    <border>
      <left style="thin">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medium">
        <color indexed="64"/>
      </left>
      <right style="thin">
        <color indexed="64"/>
      </right>
      <top style="thin">
        <color indexed="64"/>
      </top>
      <bottom style="thin">
        <color indexed="8"/>
      </bottom>
      <diagonal/>
    </border>
    <border>
      <left style="medium">
        <color indexed="8"/>
      </left>
      <right style="thin">
        <color indexed="8"/>
      </right>
      <top style="thin">
        <color indexed="64"/>
      </top>
      <bottom style="thin">
        <color indexed="8"/>
      </bottom>
      <diagonal/>
    </border>
    <border>
      <left style="medium">
        <color indexed="64"/>
      </left>
      <right style="thin">
        <color indexed="64"/>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64"/>
      </left>
      <right style="thin">
        <color indexed="64"/>
      </right>
      <top style="thin">
        <color indexed="8"/>
      </top>
      <bottom style="medium">
        <color indexed="64"/>
      </bottom>
      <diagonal/>
    </border>
    <border>
      <left style="medium">
        <color indexed="8"/>
      </left>
      <right style="thin">
        <color indexed="8"/>
      </right>
      <top style="thin">
        <color indexed="8"/>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8"/>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right style="hair">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top style="thin">
        <color indexed="64"/>
      </top>
      <bottom style="thin">
        <color indexed="64"/>
      </bottom>
      <diagonal/>
    </border>
    <border>
      <left/>
      <right style="hair">
        <color indexed="64"/>
      </right>
      <top style="thin">
        <color indexed="64"/>
      </top>
      <bottom style="medium">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8"/>
      </left>
      <right style="thin">
        <color indexed="8"/>
      </right>
      <top style="thin">
        <color indexed="64"/>
      </top>
      <bottom style="medium">
        <color indexed="64"/>
      </bottom>
      <diagonal/>
    </border>
    <border>
      <left style="thin">
        <color indexed="8"/>
      </left>
      <right style="thin">
        <color indexed="8"/>
      </right>
      <top style="thin">
        <color indexed="8"/>
      </top>
      <bottom style="medium">
        <color indexed="64"/>
      </bottom>
      <diagonal/>
    </border>
    <border>
      <left/>
      <right style="thin">
        <color indexed="64"/>
      </right>
      <top/>
      <bottom style="medium">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64"/>
      </right>
      <top style="thin">
        <color indexed="8"/>
      </top>
      <bottom style="thin">
        <color indexed="8"/>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right style="medium">
        <color indexed="64"/>
      </right>
      <top style="thin">
        <color indexed="8"/>
      </top>
      <bottom style="medium">
        <color indexed="64"/>
      </bottom>
      <diagonal/>
    </border>
    <border>
      <left style="thin">
        <color indexed="8"/>
      </left>
      <right style="thin">
        <color indexed="8"/>
      </right>
      <top style="thin">
        <color indexed="8"/>
      </top>
      <bottom style="thin">
        <color indexed="64"/>
      </bottom>
      <diagonal/>
    </border>
    <border>
      <left/>
      <right style="medium">
        <color indexed="8"/>
      </right>
      <top style="thin">
        <color indexed="8"/>
      </top>
      <bottom style="medium">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style="thin">
        <color indexed="64"/>
      </top>
      <bottom style="thin">
        <color indexed="8"/>
      </bottom>
      <diagonal/>
    </border>
    <border>
      <left style="hair">
        <color indexed="64"/>
      </left>
      <right/>
      <top style="thin">
        <color indexed="64"/>
      </top>
      <bottom style="medium">
        <color indexed="64"/>
      </bottom>
      <diagonal/>
    </border>
    <border>
      <left style="hair">
        <color indexed="8"/>
      </left>
      <right style="thin">
        <color indexed="64"/>
      </right>
      <top style="thin">
        <color indexed="8"/>
      </top>
      <bottom/>
      <diagonal/>
    </border>
    <border>
      <left style="hair">
        <color indexed="8"/>
      </left>
      <right style="thin">
        <color indexed="64"/>
      </right>
      <top/>
      <bottom/>
      <diagonal/>
    </border>
    <border>
      <left style="hair">
        <color indexed="64"/>
      </left>
      <right style="thin">
        <color indexed="64"/>
      </right>
      <top/>
      <bottom/>
      <diagonal/>
    </border>
    <border>
      <left style="hair">
        <color indexed="64"/>
      </left>
      <right style="hair">
        <color indexed="64"/>
      </right>
      <top/>
      <bottom/>
      <diagonal/>
    </border>
    <border>
      <left style="hair">
        <color indexed="64"/>
      </left>
      <right/>
      <top style="medium">
        <color indexed="64"/>
      </top>
      <bottom style="medium">
        <color indexed="64"/>
      </bottom>
      <diagonal/>
    </border>
    <border>
      <left style="hair">
        <color indexed="64"/>
      </left>
      <right style="hair">
        <color indexed="64"/>
      </right>
      <top/>
      <bottom style="medium">
        <color indexed="64"/>
      </bottom>
      <diagonal/>
    </border>
    <border>
      <left/>
      <right style="hair">
        <color indexed="8"/>
      </right>
      <top style="thin">
        <color indexed="64"/>
      </top>
      <bottom style="thin">
        <color indexed="64"/>
      </bottom>
      <diagonal/>
    </border>
    <border>
      <left style="thin">
        <color indexed="64"/>
      </left>
      <right style="hair">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8"/>
      </right>
      <top style="thin">
        <color indexed="64"/>
      </top>
      <bottom style="medium">
        <color indexed="64"/>
      </bottom>
      <diagonal/>
    </border>
    <border>
      <left style="thin">
        <color indexed="8"/>
      </left>
      <right/>
      <top style="thin">
        <color indexed="64"/>
      </top>
      <bottom style="medium">
        <color indexed="64"/>
      </bottom>
      <diagonal/>
    </border>
    <border>
      <left/>
      <right style="hair">
        <color indexed="8"/>
      </right>
      <top style="thin">
        <color indexed="8"/>
      </top>
      <bottom style="thin">
        <color indexed="8"/>
      </bottom>
      <diagonal/>
    </border>
    <border>
      <left style="hair">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64"/>
      </top>
      <bottom/>
      <diagonal/>
    </border>
    <border>
      <left style="thin">
        <color indexed="8"/>
      </left>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8"/>
      </left>
      <right/>
      <top style="thin">
        <color indexed="8"/>
      </top>
      <bottom style="thin">
        <color indexed="64"/>
      </bottom>
      <diagonal/>
    </border>
    <border>
      <left/>
      <right style="thin">
        <color indexed="8"/>
      </right>
      <top style="thin">
        <color indexed="8"/>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8"/>
      </right>
      <top style="thin">
        <color indexed="8"/>
      </top>
      <bottom style="thin">
        <color indexed="64"/>
      </bottom>
      <diagonal/>
    </border>
    <border>
      <left style="thin">
        <color indexed="8"/>
      </left>
      <right/>
      <top style="thin">
        <color indexed="8"/>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8"/>
      </bottom>
      <diagonal/>
    </border>
    <border>
      <left/>
      <right style="medium">
        <color indexed="8"/>
      </right>
      <top style="thin">
        <color indexed="64"/>
      </top>
      <bottom style="thin">
        <color indexed="8"/>
      </bottom>
      <diagonal/>
    </border>
    <border>
      <left/>
      <right style="medium">
        <color indexed="8"/>
      </right>
      <top style="thin">
        <color indexed="8"/>
      </top>
      <bottom style="thin">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64"/>
      </left>
      <right/>
      <top style="thin">
        <color indexed="64"/>
      </top>
      <bottom style="thin">
        <color indexed="8"/>
      </bottom>
      <diagonal/>
    </border>
    <border>
      <left style="thin">
        <color indexed="64"/>
      </left>
      <right/>
      <top style="thin">
        <color indexed="8"/>
      </top>
      <bottom style="thin">
        <color indexed="8"/>
      </bottom>
      <diagonal/>
    </border>
    <border>
      <left style="thin">
        <color indexed="64"/>
      </left>
      <right/>
      <top style="thin">
        <color indexed="8"/>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right style="thin">
        <color indexed="64"/>
      </right>
      <top style="thin">
        <color indexed="8"/>
      </top>
      <bottom style="thin">
        <color indexed="8"/>
      </bottom>
      <diagonal/>
    </border>
    <border>
      <left/>
      <right style="thin">
        <color indexed="64"/>
      </right>
      <top style="thin">
        <color indexed="8"/>
      </top>
      <bottom/>
      <diagonal/>
    </border>
    <border>
      <left style="thin">
        <color indexed="64"/>
      </left>
      <right style="thin">
        <color indexed="8"/>
      </right>
      <top/>
      <bottom/>
      <diagonal/>
    </border>
    <border>
      <left style="thin">
        <color indexed="64"/>
      </left>
      <right style="thin">
        <color indexed="8"/>
      </right>
      <top/>
      <bottom style="thin">
        <color indexed="8"/>
      </bottom>
      <diagonal/>
    </border>
    <border>
      <left style="hair">
        <color indexed="64"/>
      </left>
      <right/>
      <top/>
      <bottom/>
      <diagonal/>
    </border>
    <border>
      <left/>
      <right style="hair">
        <color indexed="64"/>
      </right>
      <top/>
      <bottom/>
      <diagonal/>
    </border>
    <border>
      <left style="hair">
        <color indexed="64"/>
      </left>
      <right/>
      <top style="medium">
        <color indexed="64"/>
      </top>
      <bottom style="thin">
        <color indexed="64"/>
      </bottom>
      <diagonal/>
    </border>
    <border>
      <left/>
      <right style="hair">
        <color indexed="8"/>
      </right>
      <top style="thin">
        <color indexed="64"/>
      </top>
      <bottom style="hair">
        <color indexed="64"/>
      </bottom>
      <diagonal/>
    </border>
    <border>
      <left/>
      <right style="hair">
        <color indexed="64"/>
      </right>
      <top/>
      <bottom style="thin">
        <color indexed="8"/>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bottom style="thin">
        <color indexed="8"/>
      </bottom>
      <diagonal/>
    </border>
    <border>
      <left style="hair">
        <color indexed="64"/>
      </left>
      <right style="thin">
        <color indexed="64"/>
      </right>
      <top/>
      <bottom style="thin">
        <color indexed="8"/>
      </bottom>
      <diagonal/>
    </border>
    <border>
      <left/>
      <right style="hair">
        <color indexed="8"/>
      </right>
      <top/>
      <bottom style="thin">
        <color indexed="8"/>
      </bottom>
      <diagonal/>
    </border>
    <border>
      <left style="thin">
        <color theme="0"/>
      </left>
      <right style="thin">
        <color theme="0"/>
      </right>
      <top style="thin">
        <color theme="0"/>
      </top>
      <bottom style="thin">
        <color theme="0"/>
      </bottom>
      <diagonal/>
    </border>
  </borders>
  <cellStyleXfs count="1">
    <xf numFmtId="0" fontId="0" fillId="0" borderId="0">
      <alignment vertical="center"/>
    </xf>
  </cellStyleXfs>
  <cellXfs count="533">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lignment vertical="center"/>
    </xf>
    <xf numFmtId="0" fontId="6" fillId="0" borderId="1" xfId="0" applyFont="1" applyBorder="1">
      <alignment vertical="center"/>
    </xf>
    <xf numFmtId="0" fontId="0" fillId="0" borderId="0" xfId="0" applyAlignment="1">
      <alignment vertical="center" wrapTex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176" fontId="7" fillId="2" borderId="4" xfId="0" applyNumberFormat="1" applyFont="1" applyFill="1" applyBorder="1" applyAlignment="1">
      <alignment horizontal="center" vertical="center" shrinkToFit="1"/>
    </xf>
    <xf numFmtId="176" fontId="7" fillId="2" borderId="5" xfId="0" applyNumberFormat="1" applyFont="1" applyFill="1" applyBorder="1" applyAlignment="1">
      <alignment horizontal="center" vertical="center" shrinkToFit="1"/>
    </xf>
    <xf numFmtId="176" fontId="7" fillId="2" borderId="6" xfId="0" applyNumberFormat="1" applyFont="1" applyFill="1" applyBorder="1" applyAlignment="1">
      <alignment horizontal="center" vertical="center" shrinkToFit="1"/>
    </xf>
    <xf numFmtId="0" fontId="7" fillId="0" borderId="0" xfId="0" applyFont="1" applyAlignment="1">
      <alignment vertical="center" shrinkToFit="1"/>
    </xf>
    <xf numFmtId="177" fontId="7" fillId="0" borderId="0" xfId="0" applyNumberFormat="1" applyFont="1" applyAlignment="1">
      <alignment horizontal="center" vertical="center" shrinkToFit="1"/>
    </xf>
    <xf numFmtId="177" fontId="7" fillId="0" borderId="7" xfId="0" applyNumberFormat="1" applyFont="1" applyBorder="1" applyAlignment="1">
      <alignment horizontal="center" vertical="center" shrinkToFit="1"/>
    </xf>
    <xf numFmtId="0" fontId="7" fillId="0" borderId="8"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10" xfId="0" applyFont="1" applyBorder="1" applyAlignment="1">
      <alignment horizontal="center" vertical="center" shrinkToFit="1"/>
    </xf>
    <xf numFmtId="0" fontId="6" fillId="3" borderId="11"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0" fontId="0" fillId="0" borderId="13" xfId="0" applyBorder="1">
      <alignment vertical="center"/>
    </xf>
    <xf numFmtId="0" fontId="0" fillId="0" borderId="14" xfId="0" applyBorder="1">
      <alignment vertical="center"/>
    </xf>
    <xf numFmtId="0" fontId="0" fillId="0" borderId="15" xfId="0" applyBorder="1">
      <alignment vertical="center"/>
    </xf>
    <xf numFmtId="14" fontId="0" fillId="0" borderId="0" xfId="0" applyNumberFormat="1">
      <alignment vertical="center"/>
    </xf>
    <xf numFmtId="0" fontId="7" fillId="0" borderId="16" xfId="0" applyFont="1" applyBorder="1" applyAlignment="1">
      <alignment horizontal="center" vertical="center" shrinkToFit="1"/>
    </xf>
    <xf numFmtId="0" fontId="7" fillId="2" borderId="17" xfId="0" applyFont="1" applyFill="1" applyBorder="1" applyAlignment="1">
      <alignment horizontal="center" vertical="center" shrinkToFit="1"/>
    </xf>
    <xf numFmtId="0" fontId="7" fillId="2" borderId="18"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0" xfId="0" applyFont="1" applyFill="1" applyAlignment="1">
      <alignment horizontal="center" vertical="center"/>
    </xf>
    <xf numFmtId="0" fontId="6" fillId="0" borderId="21" xfId="0" applyFont="1" applyBorder="1" applyAlignment="1">
      <alignment horizontal="center" vertical="center" shrinkToFit="1"/>
    </xf>
    <xf numFmtId="0" fontId="7" fillId="2" borderId="22" xfId="0" applyFont="1" applyFill="1" applyBorder="1" applyAlignment="1">
      <alignment horizontal="center" vertical="center" shrinkToFit="1"/>
    </xf>
    <xf numFmtId="0" fontId="0" fillId="0" borderId="1" xfId="0" applyBorder="1">
      <alignment vertical="center"/>
    </xf>
    <xf numFmtId="0" fontId="6" fillId="3" borderId="23" xfId="0" applyFont="1" applyFill="1" applyBorder="1" applyAlignment="1" applyProtection="1">
      <alignment horizontal="center" vertical="center" shrinkToFit="1"/>
      <protection locked="0"/>
    </xf>
    <xf numFmtId="0" fontId="6" fillId="3" borderId="24" xfId="0" applyFont="1" applyFill="1" applyBorder="1" applyAlignment="1" applyProtection="1">
      <alignment horizontal="center" vertical="center" shrinkToFit="1"/>
      <protection locked="0"/>
    </xf>
    <xf numFmtId="0" fontId="6" fillId="3" borderId="25" xfId="0" applyFont="1" applyFill="1" applyBorder="1" applyAlignment="1" applyProtection="1">
      <alignment horizontal="center" vertical="center" shrinkToFit="1"/>
      <protection locked="0"/>
    </xf>
    <xf numFmtId="0" fontId="6" fillId="3" borderId="26" xfId="0" applyFont="1" applyFill="1" applyBorder="1" applyAlignment="1" applyProtection="1">
      <alignment horizontal="center" vertical="center" shrinkToFit="1"/>
      <protection locked="0"/>
    </xf>
    <xf numFmtId="0" fontId="6" fillId="3" borderId="10" xfId="0" applyFont="1" applyFill="1" applyBorder="1" applyAlignment="1" applyProtection="1">
      <alignment horizontal="center" vertical="center" shrinkToFit="1"/>
      <protection locked="0"/>
    </xf>
    <xf numFmtId="0" fontId="6" fillId="3" borderId="16" xfId="0" applyFont="1" applyFill="1" applyBorder="1" applyAlignment="1" applyProtection="1">
      <alignment horizontal="center" vertical="center" shrinkToFit="1"/>
      <protection locked="0"/>
    </xf>
    <xf numFmtId="0" fontId="6" fillId="3" borderId="28" xfId="0" applyFont="1" applyFill="1" applyBorder="1" applyAlignment="1" applyProtection="1">
      <alignment horizontal="center" vertical="center" shrinkToFit="1"/>
      <protection locked="0"/>
    </xf>
    <xf numFmtId="0" fontId="6" fillId="3" borderId="29" xfId="0" applyFont="1" applyFill="1" applyBorder="1" applyAlignment="1" applyProtection="1">
      <alignment horizontal="center" vertical="center" shrinkToFit="1"/>
      <protection locked="0"/>
    </xf>
    <xf numFmtId="0" fontId="6" fillId="3" borderId="30" xfId="0" applyFont="1" applyFill="1" applyBorder="1" applyAlignment="1" applyProtection="1">
      <alignment horizontal="center" vertical="center" shrinkToFit="1"/>
      <protection locked="0"/>
    </xf>
    <xf numFmtId="0" fontId="6" fillId="3" borderId="32" xfId="0" applyFont="1" applyFill="1" applyBorder="1" applyAlignment="1" applyProtection="1">
      <alignment horizontal="center" vertical="center" shrinkToFit="1"/>
      <protection locked="0"/>
    </xf>
    <xf numFmtId="0" fontId="6" fillId="3" borderId="33" xfId="0" applyFont="1" applyFill="1" applyBorder="1" applyAlignment="1" applyProtection="1">
      <alignment horizontal="center" vertical="center" shrinkToFit="1"/>
      <protection locked="0"/>
    </xf>
    <xf numFmtId="0" fontId="0" fillId="4" borderId="0" xfId="0" applyFill="1">
      <alignment vertical="center"/>
    </xf>
    <xf numFmtId="0" fontId="7" fillId="0" borderId="0" xfId="0" applyFont="1">
      <alignment vertical="center"/>
    </xf>
    <xf numFmtId="49" fontId="7" fillId="5" borderId="34" xfId="0" applyNumberFormat="1" applyFont="1" applyFill="1" applyBorder="1" applyAlignment="1">
      <alignment horizontal="center" vertical="top"/>
    </xf>
    <xf numFmtId="49" fontId="7" fillId="5" borderId="35" xfId="0" applyNumberFormat="1" applyFont="1" applyFill="1" applyBorder="1" applyAlignment="1">
      <alignment horizontal="center" vertical="top"/>
    </xf>
    <xf numFmtId="49" fontId="7" fillId="6" borderId="36" xfId="0" applyNumberFormat="1" applyFont="1" applyFill="1" applyBorder="1" applyAlignment="1">
      <alignment horizontal="center" vertical="top"/>
    </xf>
    <xf numFmtId="49" fontId="7" fillId="6" borderId="37" xfId="0" applyNumberFormat="1" applyFont="1" applyFill="1" applyBorder="1" applyAlignment="1">
      <alignment horizontal="center" vertical="top"/>
    </xf>
    <xf numFmtId="49" fontId="7" fillId="6" borderId="38" xfId="0" applyNumberFormat="1" applyFont="1" applyFill="1" applyBorder="1" applyAlignment="1">
      <alignment horizontal="center" vertical="top"/>
    </xf>
    <xf numFmtId="49" fontId="7" fillId="6" borderId="39" xfId="0" applyNumberFormat="1" applyFont="1" applyFill="1" applyBorder="1" applyAlignment="1">
      <alignment horizontal="center" vertical="top"/>
    </xf>
    <xf numFmtId="0" fontId="7" fillId="0" borderId="40" xfId="0" applyFont="1" applyBorder="1">
      <alignment vertical="center"/>
    </xf>
    <xf numFmtId="0" fontId="7" fillId="0" borderId="41" xfId="0" applyFont="1" applyBorder="1">
      <alignment vertical="center"/>
    </xf>
    <xf numFmtId="0" fontId="7" fillId="0" borderId="42" xfId="0" applyFont="1" applyBorder="1">
      <alignment vertical="center"/>
    </xf>
    <xf numFmtId="0" fontId="7" fillId="0" borderId="13" xfId="0" applyFont="1" applyBorder="1">
      <alignment vertical="center"/>
    </xf>
    <xf numFmtId="0" fontId="7" fillId="0" borderId="14" xfId="0" applyFont="1" applyBorder="1">
      <alignment vertical="center"/>
    </xf>
    <xf numFmtId="0" fontId="9" fillId="0" borderId="18" xfId="0" applyFont="1" applyBorder="1" applyAlignment="1">
      <alignment horizontal="center" vertical="center" wrapText="1" shrinkToFit="1"/>
    </xf>
    <xf numFmtId="0" fontId="9" fillId="0" borderId="1" xfId="0" applyFont="1" applyBorder="1" applyAlignment="1">
      <alignment horizontal="center" vertical="center" shrinkToFit="1"/>
    </xf>
    <xf numFmtId="0" fontId="10" fillId="0" borderId="0" xfId="0" applyFont="1">
      <alignment vertical="center"/>
    </xf>
    <xf numFmtId="0" fontId="10" fillId="7" borderId="1" xfId="0" quotePrefix="1" applyFont="1" applyFill="1" applyBorder="1" applyAlignment="1" applyProtection="1">
      <alignment horizontal="center" vertical="center"/>
      <protection locked="0"/>
    </xf>
    <xf numFmtId="0" fontId="10" fillId="8" borderId="1" xfId="0" applyFont="1" applyFill="1" applyBorder="1" applyAlignment="1" applyProtection="1">
      <alignment horizontal="center" vertical="center"/>
      <protection locked="0"/>
    </xf>
    <xf numFmtId="0" fontId="9" fillId="0" borderId="10" xfId="0" quotePrefix="1" applyFont="1" applyBorder="1">
      <alignment vertical="center"/>
    </xf>
    <xf numFmtId="0" fontId="10" fillId="0" borderId="43" xfId="0" applyFont="1" applyBorder="1">
      <alignment vertical="center"/>
    </xf>
    <xf numFmtId="0" fontId="10" fillId="0" borderId="44" xfId="0" applyFont="1" applyBorder="1">
      <alignment vertical="center"/>
    </xf>
    <xf numFmtId="0" fontId="9" fillId="0" borderId="28" xfId="0" applyFont="1" applyBorder="1">
      <alignment vertical="center"/>
    </xf>
    <xf numFmtId="0" fontId="9" fillId="0" borderId="10" xfId="0" applyFont="1" applyBorder="1">
      <alignment vertical="center"/>
    </xf>
    <xf numFmtId="0" fontId="9" fillId="0" borderId="45" xfId="0" applyFont="1" applyBorder="1">
      <alignment vertical="center"/>
    </xf>
    <xf numFmtId="0" fontId="7" fillId="3" borderId="30" xfId="0" applyFont="1" applyFill="1" applyBorder="1" applyAlignment="1">
      <alignment vertical="top" textRotation="255"/>
    </xf>
    <xf numFmtId="0" fontId="7" fillId="0" borderId="30" xfId="0" applyFont="1" applyBorder="1" applyAlignment="1">
      <alignment vertical="top" textRotation="255"/>
    </xf>
    <xf numFmtId="0" fontId="7" fillId="3" borderId="30" xfId="0" applyFont="1" applyFill="1" applyBorder="1" applyAlignment="1">
      <alignment vertical="top" textRotation="255" wrapText="1"/>
    </xf>
    <xf numFmtId="0" fontId="7" fillId="9" borderId="30" xfId="0" applyFont="1" applyFill="1" applyBorder="1" applyAlignment="1">
      <alignment horizontal="center" vertical="top" textRotation="255"/>
    </xf>
    <xf numFmtId="0" fontId="7" fillId="0" borderId="30" xfId="0" applyFont="1" applyBorder="1" applyAlignment="1">
      <alignment vertical="top" textRotation="255" wrapText="1"/>
    </xf>
    <xf numFmtId="0" fontId="0" fillId="0" borderId="1" xfId="0" applyBorder="1" applyAlignment="1">
      <alignment vertical="center" wrapText="1"/>
    </xf>
    <xf numFmtId="0" fontId="0" fillId="10" borderId="1" xfId="0" applyFill="1" applyBorder="1" applyAlignment="1">
      <alignment vertical="center" shrinkToFit="1"/>
    </xf>
    <xf numFmtId="0" fontId="0" fillId="11" borderId="1" xfId="0" applyFill="1" applyBorder="1">
      <alignment vertical="center"/>
    </xf>
    <xf numFmtId="0" fontId="4" fillId="0" borderId="1" xfId="0" applyFont="1" applyBorder="1" applyAlignment="1" applyProtection="1">
      <alignment horizontal="center" vertical="center" shrinkToFit="1"/>
      <protection hidden="1"/>
    </xf>
    <xf numFmtId="0" fontId="6" fillId="0" borderId="14" xfId="0" applyFont="1" applyBorder="1" applyAlignment="1" applyProtection="1">
      <alignment horizontal="center" vertical="center" shrinkToFit="1"/>
      <protection hidden="1"/>
    </xf>
    <xf numFmtId="0" fontId="6" fillId="0" borderId="43" xfId="0" applyFont="1" applyBorder="1" applyAlignment="1" applyProtection="1">
      <alignment horizontal="center" vertical="center" shrinkToFit="1"/>
      <protection hidden="1"/>
    </xf>
    <xf numFmtId="0" fontId="6" fillId="0" borderId="46" xfId="0" applyFont="1" applyBorder="1" applyAlignment="1" applyProtection="1">
      <alignment horizontal="center" vertical="center" shrinkToFit="1"/>
      <protection hidden="1"/>
    </xf>
    <xf numFmtId="0" fontId="6" fillId="0" borderId="47" xfId="0" applyFont="1" applyBorder="1" applyAlignment="1" applyProtection="1">
      <alignment vertical="center" shrinkToFit="1"/>
      <protection hidden="1"/>
    </xf>
    <xf numFmtId="0" fontId="6" fillId="0" borderId="47" xfId="0" applyFont="1" applyBorder="1" applyAlignment="1" applyProtection="1">
      <alignment horizontal="center" vertical="center" shrinkToFit="1"/>
      <protection hidden="1"/>
    </xf>
    <xf numFmtId="0" fontId="6" fillId="0" borderId="1" xfId="0" applyFont="1" applyBorder="1" applyAlignment="1" applyProtection="1">
      <alignment vertical="center" shrinkToFit="1"/>
      <protection hidden="1"/>
    </xf>
    <xf numFmtId="0" fontId="6" fillId="0" borderId="1" xfId="0" applyFont="1" applyBorder="1" applyAlignment="1" applyProtection="1">
      <alignment horizontal="center" vertical="center" shrinkToFit="1"/>
      <protection hidden="1"/>
    </xf>
    <xf numFmtId="0" fontId="6" fillId="0" borderId="30" xfId="0" applyFont="1" applyBorder="1" applyAlignment="1" applyProtection="1">
      <alignment vertical="center" shrinkToFit="1"/>
      <protection hidden="1"/>
    </xf>
    <xf numFmtId="0" fontId="6" fillId="0" borderId="30" xfId="0" applyFont="1" applyBorder="1" applyAlignment="1" applyProtection="1">
      <alignment horizontal="center" vertical="center" shrinkToFit="1"/>
      <protection hidden="1"/>
    </xf>
    <xf numFmtId="0" fontId="7" fillId="9" borderId="10" xfId="0" applyFont="1" applyFill="1" applyBorder="1">
      <alignment vertical="center"/>
    </xf>
    <xf numFmtId="0" fontId="7" fillId="9" borderId="43" xfId="0" applyFont="1" applyFill="1" applyBorder="1">
      <alignment vertical="center"/>
    </xf>
    <xf numFmtId="0" fontId="7" fillId="9" borderId="44" xfId="0" applyFont="1" applyFill="1" applyBorder="1">
      <alignment vertical="center"/>
    </xf>
    <xf numFmtId="0" fontId="11" fillId="11" borderId="1" xfId="0" applyFont="1" applyFill="1" applyBorder="1" applyAlignment="1" applyProtection="1">
      <alignment vertical="center" shrinkToFit="1"/>
      <protection locked="0"/>
    </xf>
    <xf numFmtId="0" fontId="7" fillId="9" borderId="30" xfId="0" applyFont="1" applyFill="1" applyBorder="1" applyAlignment="1">
      <alignment horizontal="center" vertical="top" textRotation="255" wrapText="1"/>
    </xf>
    <xf numFmtId="0" fontId="7" fillId="9" borderId="30" xfId="0" applyFont="1" applyFill="1" applyBorder="1" applyAlignment="1">
      <alignment horizontal="center" vertical="top" textRotation="255" shrinkToFit="1"/>
    </xf>
    <xf numFmtId="0" fontId="6" fillId="3" borderId="43" xfId="0" applyFont="1" applyFill="1" applyBorder="1" applyAlignment="1" applyProtection="1">
      <alignment horizontal="center" vertical="center" shrinkToFit="1"/>
      <protection locked="0"/>
    </xf>
    <xf numFmtId="0" fontId="6" fillId="3" borderId="46" xfId="0" applyFont="1" applyFill="1" applyBorder="1" applyAlignment="1" applyProtection="1">
      <alignment horizontal="center" vertical="center" shrinkToFit="1"/>
      <protection locked="0"/>
    </xf>
    <xf numFmtId="0" fontId="6" fillId="3" borderId="14" xfId="0" applyFont="1" applyFill="1" applyBorder="1" applyAlignment="1" applyProtection="1">
      <alignment horizontal="center" vertical="center" shrinkToFit="1"/>
      <protection locked="0"/>
    </xf>
    <xf numFmtId="0" fontId="6" fillId="3" borderId="47" xfId="0" applyFont="1" applyFill="1" applyBorder="1" applyAlignment="1" applyProtection="1">
      <alignment vertical="center" shrinkToFit="1"/>
      <protection locked="0"/>
    </xf>
    <xf numFmtId="49" fontId="7" fillId="3" borderId="47" xfId="0" applyNumberFormat="1" applyFont="1" applyFill="1" applyBorder="1" applyAlignment="1" applyProtection="1">
      <alignment vertical="center" shrinkToFit="1"/>
      <protection locked="0"/>
    </xf>
    <xf numFmtId="0" fontId="7" fillId="3" borderId="47" xfId="0" applyFont="1" applyFill="1" applyBorder="1" applyAlignment="1" applyProtection="1">
      <alignment horizontal="center" vertical="center" shrinkToFit="1"/>
      <protection locked="0"/>
    </xf>
    <xf numFmtId="49" fontId="7" fillId="3" borderId="47" xfId="0" applyNumberFormat="1" applyFont="1" applyFill="1" applyBorder="1" applyAlignment="1" applyProtection="1">
      <alignment horizontal="center" vertical="center" shrinkToFit="1"/>
      <protection locked="0"/>
    </xf>
    <xf numFmtId="0" fontId="7" fillId="3" borderId="48" xfId="0" applyFont="1" applyFill="1" applyBorder="1" applyAlignment="1" applyProtection="1">
      <alignment horizontal="center" vertical="center" shrinkToFit="1"/>
      <protection locked="0"/>
    </xf>
    <xf numFmtId="0" fontId="7" fillId="4" borderId="2" xfId="0" applyFont="1" applyFill="1" applyBorder="1" applyAlignment="1" applyProtection="1">
      <alignment horizontal="center" vertical="center" shrinkToFit="1"/>
      <protection locked="0"/>
    </xf>
    <xf numFmtId="0" fontId="7" fillId="4" borderId="49" xfId="0" applyFont="1" applyFill="1" applyBorder="1" applyAlignment="1" applyProtection="1">
      <alignment horizontal="center" vertical="center" shrinkToFit="1"/>
      <protection locked="0"/>
    </xf>
    <xf numFmtId="180" fontId="7" fillId="4" borderId="2" xfId="0" applyNumberFormat="1" applyFont="1" applyFill="1" applyBorder="1" applyAlignment="1" applyProtection="1">
      <alignment vertical="center" shrinkToFit="1"/>
      <protection locked="0"/>
    </xf>
    <xf numFmtId="49" fontId="7" fillId="4" borderId="49" xfId="0" applyNumberFormat="1" applyFont="1" applyFill="1" applyBorder="1" applyAlignment="1" applyProtection="1">
      <alignment horizontal="center" vertical="center" shrinkToFit="1"/>
      <protection locked="0"/>
    </xf>
    <xf numFmtId="0" fontId="7" fillId="4" borderId="49" xfId="0" applyFont="1" applyFill="1" applyBorder="1" applyAlignment="1" applyProtection="1">
      <alignment vertical="center" shrinkToFit="1"/>
      <protection locked="0"/>
    </xf>
    <xf numFmtId="0" fontId="7" fillId="4" borderId="2" xfId="0" applyFont="1" applyFill="1" applyBorder="1" applyAlignment="1" applyProtection="1">
      <alignment vertical="center" shrinkToFit="1"/>
      <protection locked="0"/>
    </xf>
    <xf numFmtId="49" fontId="7" fillId="4" borderId="49" xfId="0" applyNumberFormat="1" applyFont="1" applyFill="1" applyBorder="1" applyAlignment="1" applyProtection="1">
      <alignment vertical="center" shrinkToFit="1"/>
      <protection locked="0"/>
    </xf>
    <xf numFmtId="0" fontId="6" fillId="3" borderId="1" xfId="0" applyFont="1" applyFill="1" applyBorder="1" applyAlignment="1" applyProtection="1">
      <alignment vertical="center" shrinkToFit="1"/>
      <protection locked="0"/>
    </xf>
    <xf numFmtId="49" fontId="7" fillId="3" borderId="1" xfId="0" applyNumberFormat="1" applyFont="1" applyFill="1" applyBorder="1" applyAlignment="1" applyProtection="1">
      <alignment vertical="center" shrinkToFit="1"/>
      <protection locked="0"/>
    </xf>
    <xf numFmtId="0" fontId="7" fillId="3" borderId="1" xfId="0" applyFont="1" applyFill="1" applyBorder="1" applyAlignment="1" applyProtection="1">
      <alignment horizontal="center" vertical="center" shrinkToFit="1"/>
      <protection locked="0"/>
    </xf>
    <xf numFmtId="49" fontId="7" fillId="3" borderId="1" xfId="0" applyNumberFormat="1" applyFont="1" applyFill="1" applyBorder="1" applyAlignment="1" applyProtection="1">
      <alignment horizontal="center" vertical="center" shrinkToFit="1"/>
      <protection locked="0"/>
    </xf>
    <xf numFmtId="0" fontId="7" fillId="3" borderId="50" xfId="0" applyFont="1" applyFill="1" applyBorder="1" applyAlignment="1" applyProtection="1">
      <alignment horizontal="center" vertical="center" shrinkToFit="1"/>
      <protection locked="0"/>
    </xf>
    <xf numFmtId="0" fontId="7" fillId="4" borderId="1" xfId="0" applyFont="1" applyFill="1" applyBorder="1" applyAlignment="1" applyProtection="1">
      <alignment horizontal="center" vertical="center" shrinkToFit="1"/>
      <protection locked="0"/>
    </xf>
    <xf numFmtId="180" fontId="7" fillId="4" borderId="1" xfId="0" applyNumberFormat="1" applyFont="1" applyFill="1" applyBorder="1" applyAlignment="1" applyProtection="1">
      <alignment vertical="center" shrinkToFit="1"/>
      <protection locked="0"/>
    </xf>
    <xf numFmtId="49" fontId="7" fillId="4" borderId="1" xfId="0" applyNumberFormat="1" applyFont="1" applyFill="1" applyBorder="1" applyAlignment="1" applyProtection="1">
      <alignment horizontal="center" vertical="center" shrinkToFit="1"/>
      <protection locked="0"/>
    </xf>
    <xf numFmtId="0" fontId="7" fillId="4" borderId="1" xfId="0" applyFont="1" applyFill="1" applyBorder="1" applyAlignment="1" applyProtection="1">
      <alignment vertical="center" shrinkToFit="1"/>
      <protection locked="0"/>
    </xf>
    <xf numFmtId="49" fontId="7" fillId="4" borderId="1" xfId="0" applyNumberFormat="1" applyFont="1" applyFill="1" applyBorder="1" applyAlignment="1" applyProtection="1">
      <alignment vertical="center" shrinkToFit="1"/>
      <protection locked="0"/>
    </xf>
    <xf numFmtId="0" fontId="6" fillId="3" borderId="30" xfId="0" applyFont="1" applyFill="1" applyBorder="1" applyAlignment="1" applyProtection="1">
      <alignment vertical="center" shrinkToFit="1"/>
      <protection locked="0"/>
    </xf>
    <xf numFmtId="49" fontId="7" fillId="3" borderId="30" xfId="0" applyNumberFormat="1" applyFont="1" applyFill="1" applyBorder="1" applyAlignment="1" applyProtection="1">
      <alignment vertical="center" shrinkToFit="1"/>
      <protection locked="0"/>
    </xf>
    <xf numFmtId="0" fontId="7" fillId="3" borderId="30" xfId="0" applyFont="1" applyFill="1" applyBorder="1" applyAlignment="1" applyProtection="1">
      <alignment horizontal="center" vertical="center" shrinkToFit="1"/>
      <protection locked="0"/>
    </xf>
    <xf numFmtId="49" fontId="7" fillId="3" borderId="30" xfId="0" applyNumberFormat="1" applyFont="1" applyFill="1" applyBorder="1" applyAlignment="1" applyProtection="1">
      <alignment horizontal="center" vertical="center" shrinkToFit="1"/>
      <protection locked="0"/>
    </xf>
    <xf numFmtId="0" fontId="7" fillId="3" borderId="51" xfId="0" applyFont="1" applyFill="1" applyBorder="1" applyAlignment="1" applyProtection="1">
      <alignment horizontal="center" vertical="center" shrinkToFit="1"/>
      <protection locked="0"/>
    </xf>
    <xf numFmtId="0" fontId="7" fillId="4" borderId="30" xfId="0" applyFont="1" applyFill="1" applyBorder="1" applyAlignment="1" applyProtection="1">
      <alignment horizontal="center" vertical="center" shrinkToFit="1"/>
      <protection locked="0"/>
    </xf>
    <xf numFmtId="180" fontId="7" fillId="4" borderId="30" xfId="0" applyNumberFormat="1" applyFont="1" applyFill="1" applyBorder="1" applyAlignment="1" applyProtection="1">
      <alignment vertical="center" shrinkToFit="1"/>
      <protection locked="0"/>
    </xf>
    <xf numFmtId="49" fontId="7" fillId="4" borderId="30" xfId="0" applyNumberFormat="1" applyFont="1" applyFill="1" applyBorder="1" applyAlignment="1" applyProtection="1">
      <alignment horizontal="center" vertical="center" shrinkToFit="1"/>
      <protection locked="0"/>
    </xf>
    <xf numFmtId="0" fontId="7" fillId="4" borderId="30" xfId="0" applyFont="1" applyFill="1" applyBorder="1" applyAlignment="1" applyProtection="1">
      <alignment vertical="center" shrinkToFit="1"/>
      <protection locked="0"/>
    </xf>
    <xf numFmtId="49" fontId="7" fillId="4" borderId="30" xfId="0" applyNumberFormat="1" applyFont="1" applyFill="1" applyBorder="1" applyAlignment="1" applyProtection="1">
      <alignment vertical="center" shrinkToFit="1"/>
      <protection locked="0"/>
    </xf>
    <xf numFmtId="0" fontId="6" fillId="3" borderId="1" xfId="0" applyFont="1" applyFill="1" applyBorder="1" applyAlignment="1" applyProtection="1">
      <alignment horizontal="center" vertical="center"/>
      <protection locked="0"/>
    </xf>
    <xf numFmtId="49" fontId="6" fillId="3" borderId="47" xfId="0" applyNumberFormat="1" applyFont="1" applyFill="1" applyBorder="1" applyAlignment="1" applyProtection="1">
      <alignment vertical="center" shrinkToFit="1"/>
      <protection locked="0"/>
    </xf>
    <xf numFmtId="49" fontId="6" fillId="3" borderId="1" xfId="0" applyNumberFormat="1" applyFont="1" applyFill="1" applyBorder="1" applyAlignment="1" applyProtection="1">
      <alignment vertical="center" shrinkToFit="1"/>
      <protection locked="0"/>
    </xf>
    <xf numFmtId="49" fontId="6" fillId="3" borderId="30" xfId="0" applyNumberFormat="1" applyFont="1" applyFill="1" applyBorder="1" applyAlignment="1" applyProtection="1">
      <alignment vertical="center" shrinkToFit="1"/>
      <protection locked="0"/>
    </xf>
    <xf numFmtId="49" fontId="6" fillId="3" borderId="25" xfId="0" applyNumberFormat="1" applyFont="1" applyFill="1" applyBorder="1" applyAlignment="1" applyProtection="1">
      <alignment vertical="center" shrinkToFit="1"/>
      <protection locked="0"/>
    </xf>
    <xf numFmtId="49" fontId="6" fillId="3" borderId="16" xfId="0" applyNumberFormat="1" applyFont="1" applyFill="1" applyBorder="1" applyAlignment="1" applyProtection="1">
      <alignment vertical="center" shrinkToFit="1"/>
      <protection locked="0"/>
    </xf>
    <xf numFmtId="49" fontId="6" fillId="3" borderId="32" xfId="0" applyNumberFormat="1" applyFont="1" applyFill="1" applyBorder="1" applyAlignment="1" applyProtection="1">
      <alignment vertical="center" shrinkToFit="1"/>
      <protection locked="0"/>
    </xf>
    <xf numFmtId="179" fontId="7" fillId="4" borderId="49" xfId="0" applyNumberFormat="1" applyFont="1" applyFill="1" applyBorder="1" applyAlignment="1" applyProtection="1">
      <alignment horizontal="center" vertical="center" shrinkToFit="1"/>
      <protection locked="0"/>
    </xf>
    <xf numFmtId="179" fontId="7" fillId="4" borderId="1" xfId="0" applyNumberFormat="1" applyFont="1" applyFill="1" applyBorder="1" applyAlignment="1" applyProtection="1">
      <alignment horizontal="center" vertical="center" shrinkToFit="1"/>
      <protection locked="0"/>
    </xf>
    <xf numFmtId="179" fontId="7" fillId="4" borderId="30" xfId="0" applyNumberFormat="1" applyFont="1" applyFill="1" applyBorder="1" applyAlignment="1" applyProtection="1">
      <alignment horizontal="center" vertical="center" shrinkToFit="1"/>
      <protection locked="0"/>
    </xf>
    <xf numFmtId="0" fontId="7" fillId="0" borderId="10" xfId="0" applyFont="1" applyBorder="1" applyAlignment="1">
      <alignment horizontal="center" vertical="center" shrinkToFit="1"/>
    </xf>
    <xf numFmtId="0" fontId="7" fillId="0" borderId="54" xfId="0" applyFont="1" applyBorder="1" applyAlignment="1">
      <alignment horizontal="left" vertical="top"/>
    </xf>
    <xf numFmtId="0" fontId="7" fillId="0" borderId="0" xfId="0" applyFont="1" applyAlignment="1">
      <alignment horizontal="left" vertical="top"/>
    </xf>
    <xf numFmtId="0" fontId="7" fillId="0" borderId="54" xfId="0" applyFont="1" applyBorder="1" applyAlignment="1" applyProtection="1">
      <alignment horizontal="left" vertical="top"/>
      <protection locked="0"/>
    </xf>
    <xf numFmtId="0" fontId="7" fillId="0" borderId="0" xfId="0" applyFont="1" applyAlignment="1" applyProtection="1">
      <alignment horizontal="left" vertical="top"/>
      <protection locked="0"/>
    </xf>
    <xf numFmtId="0" fontId="6" fillId="3" borderId="55" xfId="0" applyFont="1" applyFill="1" applyBorder="1" applyAlignment="1" applyProtection="1">
      <alignment horizontal="center" vertical="center" shrinkToFit="1"/>
      <protection locked="0"/>
    </xf>
    <xf numFmtId="0" fontId="6" fillId="3" borderId="56" xfId="0" applyFont="1" applyFill="1" applyBorder="1" applyAlignment="1" applyProtection="1">
      <alignment horizontal="center" vertical="center" shrinkToFit="1"/>
      <protection locked="0"/>
    </xf>
    <xf numFmtId="0" fontId="7" fillId="0" borderId="57" xfId="0" applyFont="1" applyBorder="1" applyAlignment="1">
      <alignment horizontal="center" vertical="center" shrinkToFit="1"/>
    </xf>
    <xf numFmtId="0" fontId="7" fillId="0" borderId="58" xfId="0" applyFont="1" applyBorder="1" applyAlignment="1">
      <alignment horizontal="center" vertical="center" shrinkToFit="1"/>
    </xf>
    <xf numFmtId="0" fontId="0" fillId="0" borderId="0" xfId="0" applyAlignment="1">
      <alignment horizontal="center" vertical="center"/>
    </xf>
    <xf numFmtId="0" fontId="6" fillId="12" borderId="30" xfId="0" applyFont="1" applyFill="1" applyBorder="1" applyAlignment="1">
      <alignment vertical="top" textRotation="255"/>
    </xf>
    <xf numFmtId="0" fontId="6" fillId="3" borderId="46" xfId="0" applyFont="1" applyFill="1" applyBorder="1" applyAlignment="1" applyProtection="1">
      <alignment vertical="center" shrinkToFit="1"/>
      <protection locked="0"/>
    </xf>
    <xf numFmtId="0" fontId="6" fillId="3" borderId="47" xfId="0" applyFont="1" applyFill="1" applyBorder="1" applyAlignment="1" applyProtection="1">
      <alignment horizontal="center" vertical="center" shrinkToFit="1"/>
      <protection locked="0"/>
    </xf>
    <xf numFmtId="0" fontId="6" fillId="3" borderId="59" xfId="0" applyFont="1" applyFill="1" applyBorder="1" applyAlignment="1" applyProtection="1">
      <alignment horizontal="center" vertical="center" shrinkToFit="1"/>
      <protection locked="0"/>
    </xf>
    <xf numFmtId="49" fontId="7" fillId="13" borderId="60" xfId="0" applyNumberFormat="1" applyFont="1" applyFill="1" applyBorder="1" applyAlignment="1">
      <alignment horizontal="left" vertical="center" shrinkToFit="1"/>
    </xf>
    <xf numFmtId="49" fontId="7" fillId="13" borderId="61" xfId="0" applyNumberFormat="1" applyFont="1" applyFill="1" applyBorder="1" applyAlignment="1">
      <alignment horizontal="left" vertical="center" shrinkToFit="1"/>
    </xf>
    <xf numFmtId="0" fontId="14" fillId="0" borderId="0" xfId="0" applyFont="1">
      <alignment vertical="center"/>
    </xf>
    <xf numFmtId="0" fontId="16" fillId="0" borderId="0" xfId="0" applyFont="1">
      <alignment vertical="center"/>
    </xf>
    <xf numFmtId="0" fontId="18" fillId="0" borderId="0" xfId="0" applyFont="1">
      <alignment vertical="center"/>
    </xf>
    <xf numFmtId="0" fontId="18" fillId="0" borderId="0" xfId="0" applyFont="1" applyAlignment="1">
      <alignment horizontal="center" vertical="center"/>
    </xf>
    <xf numFmtId="0" fontId="18" fillId="0" borderId="0" xfId="0" applyFont="1" applyAlignment="1">
      <alignment vertical="center" shrinkToFit="1"/>
    </xf>
    <xf numFmtId="49" fontId="7" fillId="13" borderId="64" xfId="0" applyNumberFormat="1" applyFont="1" applyFill="1" applyBorder="1" applyAlignment="1">
      <alignment horizontal="left" vertical="center" shrinkToFit="1"/>
    </xf>
    <xf numFmtId="0" fontId="6" fillId="2" borderId="65" xfId="0" applyFont="1" applyFill="1" applyBorder="1" applyAlignment="1">
      <alignment horizontal="center" vertical="center" shrinkToFit="1"/>
    </xf>
    <xf numFmtId="0" fontId="7" fillId="15" borderId="69" xfId="0" applyFont="1" applyFill="1" applyBorder="1">
      <alignment vertical="center"/>
    </xf>
    <xf numFmtId="0" fontId="7" fillId="15" borderId="70" xfId="0" applyFont="1" applyFill="1" applyBorder="1">
      <alignment vertical="center"/>
    </xf>
    <xf numFmtId="0" fontId="0" fillId="15" borderId="70" xfId="0" applyFill="1" applyBorder="1">
      <alignment vertical="center"/>
    </xf>
    <xf numFmtId="0" fontId="0" fillId="15" borderId="71" xfId="0" applyFill="1" applyBorder="1">
      <alignment vertical="center"/>
    </xf>
    <xf numFmtId="0" fontId="7" fillId="15" borderId="20" xfId="0" applyFont="1" applyFill="1" applyBorder="1">
      <alignment vertical="center"/>
    </xf>
    <xf numFmtId="0" fontId="7" fillId="15" borderId="0" xfId="0" applyFont="1" applyFill="1">
      <alignment vertical="center"/>
    </xf>
    <xf numFmtId="0" fontId="0" fillId="15" borderId="0" xfId="0" applyFill="1">
      <alignment vertical="center"/>
    </xf>
    <xf numFmtId="0" fontId="0" fillId="15" borderId="72" xfId="0" applyFill="1" applyBorder="1">
      <alignment vertical="center"/>
    </xf>
    <xf numFmtId="0" fontId="7" fillId="15" borderId="21" xfId="0" applyFont="1" applyFill="1" applyBorder="1">
      <alignment vertical="center"/>
    </xf>
    <xf numFmtId="0" fontId="7" fillId="15" borderId="73" xfId="0" applyFont="1" applyFill="1" applyBorder="1">
      <alignment vertical="center"/>
    </xf>
    <xf numFmtId="0" fontId="0" fillId="15" borderId="73" xfId="0" applyFill="1" applyBorder="1">
      <alignment vertical="center"/>
    </xf>
    <xf numFmtId="0" fontId="0" fillId="15" borderId="74" xfId="0" applyFill="1" applyBorder="1">
      <alignment vertical="center"/>
    </xf>
    <xf numFmtId="0" fontId="19" fillId="0" borderId="0" xfId="0" applyFont="1">
      <alignment vertical="center"/>
    </xf>
    <xf numFmtId="0" fontId="6" fillId="2" borderId="64" xfId="0" applyFont="1" applyFill="1" applyBorder="1" applyAlignment="1">
      <alignment horizontal="center" vertical="center" shrinkToFit="1"/>
    </xf>
    <xf numFmtId="0" fontId="6" fillId="2" borderId="112" xfId="0" applyFont="1" applyFill="1" applyBorder="1" applyAlignment="1">
      <alignment horizontal="center" vertical="center" shrinkToFit="1"/>
    </xf>
    <xf numFmtId="0" fontId="6" fillId="2" borderId="117" xfId="0" applyFont="1" applyFill="1" applyBorder="1" applyAlignment="1">
      <alignment horizontal="center" vertical="center" shrinkToFit="1"/>
    </xf>
    <xf numFmtId="178" fontId="6" fillId="2" borderId="113" xfId="0" applyNumberFormat="1" applyFont="1" applyFill="1" applyBorder="1" applyAlignment="1">
      <alignment horizontal="center" vertical="center" shrinkToFit="1"/>
    </xf>
    <xf numFmtId="178" fontId="6" fillId="2" borderId="162" xfId="0" applyNumberFormat="1" applyFont="1" applyFill="1" applyBorder="1" applyAlignment="1">
      <alignment horizontal="center" vertical="center" shrinkToFit="1"/>
    </xf>
    <xf numFmtId="178" fontId="6" fillId="2" borderId="20" xfId="0" applyNumberFormat="1" applyFont="1" applyFill="1" applyBorder="1" applyAlignment="1">
      <alignment horizontal="center" vertical="center" shrinkToFit="1"/>
    </xf>
    <xf numFmtId="178" fontId="6" fillId="2" borderId="163" xfId="0" applyNumberFormat="1" applyFont="1" applyFill="1" applyBorder="1" applyAlignment="1">
      <alignment horizontal="center" vertical="center" shrinkToFit="1"/>
    </xf>
    <xf numFmtId="0" fontId="6" fillId="2" borderId="113" xfId="0" applyFont="1" applyFill="1" applyBorder="1" applyAlignment="1">
      <alignment horizontal="center" vertical="center" shrinkToFit="1"/>
    </xf>
    <xf numFmtId="0" fontId="6" fillId="2" borderId="162" xfId="0" applyFont="1" applyFill="1" applyBorder="1" applyAlignment="1">
      <alignment horizontal="center" vertical="center" shrinkToFit="1"/>
    </xf>
    <xf numFmtId="0" fontId="6" fillId="2" borderId="163" xfId="0" applyFont="1" applyFill="1" applyBorder="1" applyAlignment="1">
      <alignment horizontal="center" vertical="center" shrinkToFit="1"/>
    </xf>
    <xf numFmtId="0" fontId="6" fillId="3" borderId="27" xfId="0" applyFont="1" applyFill="1" applyBorder="1" applyAlignment="1" applyProtection="1">
      <alignment horizontal="center" vertical="center" shrinkToFit="1"/>
      <protection locked="0"/>
    </xf>
    <xf numFmtId="0" fontId="6" fillId="3" borderId="31" xfId="0" applyFont="1" applyFill="1" applyBorder="1" applyAlignment="1" applyProtection="1">
      <alignment horizontal="center" vertical="center" shrinkToFit="1"/>
      <protection locked="0"/>
    </xf>
    <xf numFmtId="0" fontId="6" fillId="3" borderId="43" xfId="0" applyFont="1" applyFill="1" applyBorder="1" applyAlignment="1" applyProtection="1">
      <alignment vertical="center" shrinkToFit="1"/>
      <protection locked="0"/>
    </xf>
    <xf numFmtId="0" fontId="6" fillId="3" borderId="1" xfId="0" applyFont="1" applyFill="1" applyBorder="1" applyAlignment="1" applyProtection="1">
      <alignment horizontal="center" vertical="center" shrinkToFit="1"/>
      <protection locked="0"/>
    </xf>
    <xf numFmtId="49" fontId="6" fillId="3" borderId="13" xfId="0" applyNumberFormat="1" applyFont="1" applyFill="1" applyBorder="1" applyAlignment="1" applyProtection="1">
      <alignment vertical="center" shrinkToFit="1"/>
      <protection locked="0"/>
    </xf>
    <xf numFmtId="49" fontId="6" fillId="3" borderId="52" xfId="0" applyNumberFormat="1" applyFont="1" applyFill="1" applyBorder="1" applyAlignment="1" applyProtection="1">
      <alignment vertical="center" shrinkToFit="1"/>
      <protection locked="0"/>
    </xf>
    <xf numFmtId="49" fontId="6" fillId="3" borderId="53" xfId="0" applyNumberFormat="1" applyFont="1" applyFill="1" applyBorder="1" applyAlignment="1" applyProtection="1">
      <alignment vertical="center" shrinkToFit="1"/>
      <protection locked="0"/>
    </xf>
    <xf numFmtId="0" fontId="6" fillId="3" borderId="27" xfId="0" applyFont="1" applyFill="1" applyBorder="1" applyAlignment="1" applyProtection="1">
      <alignment horizontal="center" vertical="center" shrinkToFit="1"/>
      <protection locked="0"/>
    </xf>
    <xf numFmtId="0" fontId="6" fillId="3" borderId="96" xfId="0" applyFont="1" applyFill="1" applyBorder="1" applyAlignment="1" applyProtection="1">
      <alignment horizontal="center" vertical="center" shrinkToFit="1"/>
      <protection locked="0"/>
    </xf>
    <xf numFmtId="0" fontId="6" fillId="3" borderId="109" xfId="0" applyFont="1" applyFill="1" applyBorder="1" applyAlignment="1" applyProtection="1">
      <alignment horizontal="center" vertical="center" shrinkToFit="1"/>
      <protection locked="0"/>
    </xf>
    <xf numFmtId="0" fontId="6" fillId="3" borderId="31" xfId="0" applyFont="1" applyFill="1" applyBorder="1" applyAlignment="1" applyProtection="1">
      <alignment horizontal="center" vertical="center" shrinkToFit="1"/>
      <protection locked="0"/>
    </xf>
    <xf numFmtId="0" fontId="6" fillId="3" borderId="23" xfId="0" applyNumberFormat="1" applyFont="1" applyFill="1" applyBorder="1" applyAlignment="1" applyProtection="1">
      <alignment vertical="center" shrinkToFit="1"/>
      <protection locked="0" hidden="1"/>
    </xf>
    <xf numFmtId="0" fontId="6" fillId="3" borderId="25" xfId="0" applyNumberFormat="1" applyFont="1" applyFill="1" applyBorder="1" applyAlignment="1" applyProtection="1">
      <alignment vertical="center" shrinkToFit="1"/>
      <protection locked="0" hidden="1"/>
    </xf>
    <xf numFmtId="0" fontId="6" fillId="3" borderId="24" xfId="0" applyFont="1" applyFill="1" applyBorder="1" applyAlignment="1" applyProtection="1">
      <alignment horizontal="center" vertical="center" shrinkToFit="1"/>
      <protection locked="0"/>
    </xf>
    <xf numFmtId="0" fontId="6" fillId="3" borderId="164" xfId="0" applyFont="1" applyFill="1" applyBorder="1" applyAlignment="1" applyProtection="1">
      <alignment horizontal="center" vertical="center" shrinkToFit="1"/>
      <protection locked="0"/>
    </xf>
    <xf numFmtId="0" fontId="6" fillId="3" borderId="14" xfId="0" applyFont="1" applyFill="1" applyBorder="1" applyAlignment="1" applyProtection="1">
      <alignment vertical="center" shrinkToFit="1"/>
      <protection locked="0"/>
    </xf>
    <xf numFmtId="0" fontId="6" fillId="3" borderId="10" xfId="0" applyNumberFormat="1" applyFont="1" applyFill="1" applyBorder="1" applyAlignment="1" applyProtection="1">
      <alignment vertical="center" shrinkToFit="1"/>
      <protection locked="0" hidden="1"/>
    </xf>
    <xf numFmtId="0" fontId="6" fillId="3" borderId="16" xfId="0" applyNumberFormat="1" applyFont="1" applyFill="1" applyBorder="1" applyAlignment="1" applyProtection="1">
      <alignment vertical="center" shrinkToFit="1"/>
      <protection locked="0" hidden="1"/>
    </xf>
    <xf numFmtId="0" fontId="6" fillId="3" borderId="29" xfId="0" applyNumberFormat="1" applyFont="1" applyFill="1" applyBorder="1" applyAlignment="1" applyProtection="1">
      <alignment vertical="center" shrinkToFit="1"/>
      <protection locked="0" hidden="1"/>
    </xf>
    <xf numFmtId="0" fontId="6" fillId="3" borderId="32" xfId="0" applyNumberFormat="1" applyFont="1" applyFill="1" applyBorder="1" applyAlignment="1" applyProtection="1">
      <alignment vertical="center" shrinkToFit="1"/>
      <protection locked="0" hidden="1"/>
    </xf>
    <xf numFmtId="0" fontId="7" fillId="9" borderId="1" xfId="0" applyFont="1" applyFill="1" applyBorder="1" applyAlignment="1">
      <alignment horizontal="center" vertical="center"/>
    </xf>
    <xf numFmtId="49" fontId="7" fillId="4" borderId="2" xfId="0" applyNumberFormat="1" applyFont="1" applyFill="1" applyBorder="1" applyAlignment="1" applyProtection="1">
      <alignment horizontal="center" vertical="center" shrinkToFit="1"/>
      <protection locked="0"/>
    </xf>
    <xf numFmtId="0" fontId="0" fillId="15" borderId="0" xfId="0" applyFill="1" applyBorder="1">
      <alignment vertical="center"/>
    </xf>
    <xf numFmtId="0" fontId="6" fillId="2" borderId="165" xfId="0" applyFont="1" applyFill="1" applyBorder="1" applyAlignment="1">
      <alignment horizontal="center" vertical="center" shrinkToFit="1"/>
    </xf>
    <xf numFmtId="0" fontId="7" fillId="2" borderId="166" xfId="0" applyFont="1" applyFill="1" applyBorder="1" applyAlignment="1">
      <alignment horizontal="center" vertical="center" shrinkToFit="1"/>
    </xf>
    <xf numFmtId="0" fontId="6" fillId="2" borderId="131" xfId="0" applyFont="1" applyFill="1" applyBorder="1" applyAlignment="1">
      <alignment horizontal="center" vertical="center" shrinkToFit="1"/>
    </xf>
    <xf numFmtId="0" fontId="6" fillId="2" borderId="167" xfId="0" applyFont="1" applyFill="1" applyBorder="1" applyAlignment="1">
      <alignment horizontal="center" vertical="center" shrinkToFit="1"/>
    </xf>
    <xf numFmtId="0" fontId="7" fillId="2" borderId="168" xfId="0" applyFont="1" applyFill="1" applyBorder="1" applyAlignment="1">
      <alignment horizontal="center" vertical="center" shrinkToFit="1"/>
    </xf>
    <xf numFmtId="0" fontId="7" fillId="2" borderId="169" xfId="0" applyFont="1" applyFill="1" applyBorder="1" applyAlignment="1">
      <alignment horizontal="center" vertical="center" shrinkToFit="1"/>
    </xf>
    <xf numFmtId="0" fontId="7" fillId="2" borderId="170" xfId="0" applyFont="1" applyFill="1" applyBorder="1" applyAlignment="1">
      <alignment horizontal="center" vertical="center" shrinkToFit="1"/>
    </xf>
    <xf numFmtId="0" fontId="0" fillId="0" borderId="0" xfId="0" applyAlignment="1">
      <alignment vertical="center" shrinkToFit="1"/>
    </xf>
    <xf numFmtId="0" fontId="20" fillId="0" borderId="171" xfId="0" applyFont="1" applyBorder="1" applyAlignment="1">
      <alignment vertical="center" shrinkToFit="1"/>
    </xf>
    <xf numFmtId="0" fontId="21" fillId="0" borderId="171" xfId="0" applyFont="1" applyBorder="1" applyAlignment="1" applyProtection="1">
      <alignment vertical="center" shrinkToFit="1"/>
      <protection hidden="1"/>
    </xf>
    <xf numFmtId="0" fontId="21" fillId="0" borderId="171" xfId="0" applyFont="1" applyBorder="1" applyAlignment="1">
      <alignment vertical="center" shrinkToFit="1"/>
    </xf>
    <xf numFmtId="49" fontId="21" fillId="0" borderId="171" xfId="0" applyNumberFormat="1" applyFont="1" applyBorder="1" applyAlignment="1">
      <alignment vertical="center" shrinkToFit="1"/>
    </xf>
    <xf numFmtId="0" fontId="6" fillId="3" borderId="10" xfId="0" applyFont="1" applyFill="1" applyBorder="1" applyAlignment="1" applyProtection="1">
      <alignment vertical="center" shrinkToFit="1"/>
      <protection locked="0"/>
    </xf>
    <xf numFmtId="0" fontId="0" fillId="0" borderId="43" xfId="0" applyBorder="1" applyAlignment="1" applyProtection="1">
      <alignment vertical="center" shrinkToFit="1"/>
      <protection locked="0"/>
    </xf>
    <xf numFmtId="0" fontId="0" fillId="0" borderId="97" xfId="0" applyBorder="1" applyAlignment="1" applyProtection="1">
      <alignment vertical="center" shrinkToFit="1"/>
      <protection locked="0"/>
    </xf>
    <xf numFmtId="0" fontId="7" fillId="0" borderId="160" xfId="0" applyFont="1" applyBorder="1" applyAlignment="1">
      <alignment horizontal="center" vertical="center" shrinkToFit="1"/>
    </xf>
    <xf numFmtId="0" fontId="7" fillId="0" borderId="161" xfId="0" applyFont="1" applyBorder="1" applyAlignment="1">
      <alignment horizontal="center" vertical="center" shrinkToFit="1"/>
    </xf>
    <xf numFmtId="0" fontId="7" fillId="0" borderId="98" xfId="0" applyFont="1" applyBorder="1" applyAlignment="1">
      <alignment horizontal="center" vertical="center" shrinkToFit="1"/>
    </xf>
    <xf numFmtId="0" fontId="7" fillId="0" borderId="0" xfId="0" applyFont="1" applyAlignment="1">
      <alignment horizontal="center" vertical="center" shrinkToFit="1"/>
    </xf>
    <xf numFmtId="0" fontId="7" fillId="0" borderId="126" xfId="0" applyFont="1" applyBorder="1" applyAlignment="1">
      <alignment horizontal="center" vertical="center" shrinkToFit="1"/>
    </xf>
    <xf numFmtId="0" fontId="7" fillId="0" borderId="73" xfId="0" applyFont="1" applyBorder="1" applyAlignment="1">
      <alignment horizontal="center" vertical="center" shrinkToFit="1"/>
    </xf>
    <xf numFmtId="0" fontId="7" fillId="0" borderId="125" xfId="0" applyFont="1" applyBorder="1" applyAlignment="1">
      <alignment horizontal="center" vertical="center" shrinkToFit="1"/>
    </xf>
    <xf numFmtId="0" fontId="7" fillId="0" borderId="68" xfId="0" applyFont="1" applyBorder="1" applyAlignment="1">
      <alignment horizontal="center" vertical="center" shrinkToFit="1"/>
    </xf>
    <xf numFmtId="0" fontId="7" fillId="0" borderId="112" xfId="0" applyFont="1" applyBorder="1" applyAlignment="1">
      <alignment horizontal="center" vertical="center" shrinkToFit="1"/>
    </xf>
    <xf numFmtId="0" fontId="7" fillId="0" borderId="162" xfId="0" applyFont="1" applyBorder="1" applyAlignment="1">
      <alignment horizontal="center" vertical="center" textRotation="255" shrinkToFit="1"/>
    </xf>
    <xf numFmtId="0" fontId="0" fillId="0" borderId="163" xfId="0" applyBorder="1">
      <alignment vertical="center"/>
    </xf>
    <xf numFmtId="0" fontId="7" fillId="0" borderId="69" xfId="0" applyFont="1" applyBorder="1" applyAlignment="1">
      <alignment horizontal="center" vertical="center" shrinkToFit="1"/>
    </xf>
    <xf numFmtId="0" fontId="7" fillId="0" borderId="70" xfId="0" applyFont="1" applyBorder="1" applyAlignment="1">
      <alignment horizontal="center" vertical="center" shrinkToFit="1"/>
    </xf>
    <xf numFmtId="0" fontId="7" fillId="0" borderId="71" xfId="0" applyFont="1" applyBorder="1" applyAlignment="1">
      <alignment horizontal="center" vertical="center" shrinkToFit="1"/>
    </xf>
    <xf numFmtId="0" fontId="7" fillId="0" borderId="20" xfId="0" applyFont="1" applyBorder="1" applyAlignment="1">
      <alignment horizontal="center" vertical="center" shrinkToFit="1"/>
    </xf>
    <xf numFmtId="0" fontId="7" fillId="0" borderId="72" xfId="0" applyFont="1" applyBorder="1" applyAlignment="1">
      <alignment horizontal="center" vertical="center" shrinkToFit="1"/>
    </xf>
    <xf numFmtId="0" fontId="7" fillId="0" borderId="21" xfId="0" applyFont="1" applyBorder="1" applyAlignment="1">
      <alignment horizontal="center" vertical="center" shrinkToFit="1"/>
    </xf>
    <xf numFmtId="0" fontId="7" fillId="0" borderId="74" xfId="0" applyFont="1" applyBorder="1" applyAlignment="1">
      <alignment horizontal="center" vertical="center" shrinkToFit="1"/>
    </xf>
    <xf numFmtId="0" fontId="7" fillId="0" borderId="6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70" xfId="0" applyFont="1" applyBorder="1" applyAlignment="1">
      <alignment horizontal="center" vertical="center" textRotation="255" shrinkToFit="1"/>
    </xf>
    <xf numFmtId="0" fontId="7" fillId="0" borderId="0" xfId="0" applyFont="1" applyAlignment="1">
      <alignment horizontal="center" vertical="center" textRotation="255" shrinkToFit="1"/>
    </xf>
    <xf numFmtId="0" fontId="7" fillId="0" borderId="67" xfId="0" applyFont="1" applyBorder="1" applyAlignment="1">
      <alignment horizontal="center" vertical="center" shrinkToFit="1"/>
    </xf>
    <xf numFmtId="0" fontId="7" fillId="0" borderId="113" xfId="0" applyFont="1" applyBorder="1" applyAlignment="1">
      <alignment horizontal="center" vertical="center" shrinkToFit="1"/>
    </xf>
    <xf numFmtId="0" fontId="7" fillId="0" borderId="58" xfId="0" applyFont="1" applyBorder="1" applyAlignment="1">
      <alignment horizontal="center" vertical="center" shrinkToFit="1"/>
    </xf>
    <xf numFmtId="0" fontId="7" fillId="0" borderId="116" xfId="0" applyFont="1" applyBorder="1" applyAlignment="1">
      <alignment horizontal="center" vertical="center" shrinkToFit="1"/>
    </xf>
    <xf numFmtId="0" fontId="0" fillId="0" borderId="56" xfId="0" applyBorder="1">
      <alignment vertical="center"/>
    </xf>
    <xf numFmtId="0" fontId="7" fillId="0" borderId="113" xfId="0" applyFont="1" applyBorder="1" applyAlignment="1">
      <alignment horizontal="center" vertical="center" textRotation="255" shrinkToFit="1"/>
    </xf>
    <xf numFmtId="0" fontId="7" fillId="0" borderId="115" xfId="0" applyFont="1" applyBorder="1" applyAlignment="1">
      <alignment horizontal="center" vertical="center" textRotation="255" shrinkToFit="1"/>
    </xf>
    <xf numFmtId="0" fontId="7" fillId="0" borderId="117" xfId="0" applyFont="1" applyBorder="1" applyAlignment="1">
      <alignment horizontal="center" vertical="center" textRotation="255" shrinkToFit="1"/>
    </xf>
    <xf numFmtId="0" fontId="6" fillId="3" borderId="164" xfId="0" applyFont="1" applyFill="1" applyBorder="1" applyAlignment="1" applyProtection="1">
      <alignment horizontal="center" vertical="center" shrinkToFit="1"/>
      <protection locked="0"/>
    </xf>
    <xf numFmtId="0" fontId="0" fillId="0" borderId="55" xfId="0" applyBorder="1" applyProtection="1">
      <alignment vertical="center"/>
      <protection locked="0"/>
    </xf>
    <xf numFmtId="0" fontId="6" fillId="3" borderId="24"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shrinkToFit="1"/>
      <protection locked="0"/>
    </xf>
    <xf numFmtId="49" fontId="6" fillId="3" borderId="53" xfId="0" applyNumberFormat="1" applyFont="1" applyFill="1" applyBorder="1" applyAlignment="1" applyProtection="1">
      <alignment vertical="center" shrinkToFit="1"/>
      <protection locked="0"/>
    </xf>
    <xf numFmtId="0" fontId="0" fillId="0" borderId="46" xfId="0" applyBorder="1" applyAlignment="1" applyProtection="1">
      <alignment vertical="center" shrinkToFit="1"/>
      <protection locked="0"/>
    </xf>
    <xf numFmtId="0" fontId="0" fillId="0" borderId="63" xfId="0" applyBorder="1" applyAlignment="1" applyProtection="1">
      <alignment vertical="center" shrinkToFit="1"/>
      <protection locked="0"/>
    </xf>
    <xf numFmtId="49" fontId="6" fillId="3" borderId="52" xfId="0" applyNumberFormat="1" applyFont="1" applyFill="1" applyBorder="1" applyAlignment="1" applyProtection="1">
      <alignment vertical="center" shrinkToFit="1"/>
      <protection locked="0"/>
    </xf>
    <xf numFmtId="0" fontId="0" fillId="0" borderId="44" xfId="0" applyBorder="1" applyAlignment="1" applyProtection="1">
      <alignment vertical="center" shrinkToFit="1"/>
      <protection locked="0"/>
    </xf>
    <xf numFmtId="0" fontId="6" fillId="3" borderId="96" xfId="0" applyFont="1" applyFill="1" applyBorder="1" applyAlignment="1" applyProtection="1">
      <alignment horizontal="center" vertical="center" shrinkToFit="1"/>
      <protection locked="0"/>
    </xf>
    <xf numFmtId="0" fontId="0" fillId="0" borderId="56" xfId="0" applyBorder="1" applyAlignment="1" applyProtection="1">
      <alignment vertical="center" shrinkToFit="1"/>
      <protection locked="0"/>
    </xf>
    <xf numFmtId="0" fontId="7" fillId="0" borderId="69" xfId="0" applyFont="1" applyBorder="1" applyAlignment="1">
      <alignment horizontal="center" vertical="center" wrapText="1" shrinkToFit="1"/>
    </xf>
    <xf numFmtId="0" fontId="0" fillId="0" borderId="70" xfId="0" applyBorder="1" applyAlignment="1">
      <alignment horizontal="center" vertical="center" shrinkToFit="1"/>
    </xf>
    <xf numFmtId="0" fontId="0" fillId="0" borderId="71" xfId="0" applyBorder="1" applyAlignment="1">
      <alignment horizontal="center" vertical="center" shrinkToFit="1"/>
    </xf>
    <xf numFmtId="0" fontId="0" fillId="0" borderId="20" xfId="0" applyBorder="1" applyAlignment="1">
      <alignment horizontal="center" vertical="center" shrinkToFit="1"/>
    </xf>
    <xf numFmtId="0" fontId="0" fillId="0" borderId="0" xfId="0" applyAlignment="1">
      <alignment horizontal="center" vertical="center" shrinkToFit="1"/>
    </xf>
    <xf numFmtId="0" fontId="0" fillId="0" borderId="72" xfId="0" applyBorder="1" applyAlignment="1">
      <alignment horizontal="center" vertical="center" shrinkToFit="1"/>
    </xf>
    <xf numFmtId="0" fontId="0" fillId="0" borderId="0" xfId="0" applyBorder="1" applyAlignment="1">
      <alignment horizontal="center" vertical="center" shrinkToFit="1"/>
    </xf>
    <xf numFmtId="0" fontId="0" fillId="0" borderId="119" xfId="0" applyBorder="1" applyAlignment="1">
      <alignment horizontal="center" vertical="center" shrinkToFit="1"/>
    </xf>
    <xf numFmtId="0" fontId="0" fillId="0" borderId="77" xfId="0" applyBorder="1" applyAlignment="1">
      <alignment horizontal="center" vertical="center" shrinkToFit="1"/>
    </xf>
    <xf numFmtId="0" fontId="0" fillId="0" borderId="95" xfId="0" applyBorder="1" applyAlignment="1">
      <alignment horizontal="center" vertical="center" shrinkToFit="1"/>
    </xf>
    <xf numFmtId="0" fontId="7" fillId="2" borderId="10" xfId="0" applyFont="1" applyFill="1" applyBorder="1" applyAlignment="1">
      <alignment horizontal="center" vertical="center" shrinkToFit="1"/>
    </xf>
    <xf numFmtId="0" fontId="0" fillId="0" borderId="43" xfId="0" applyBorder="1" applyAlignment="1">
      <alignment horizontal="center" vertical="center" shrinkToFit="1"/>
    </xf>
    <xf numFmtId="0" fontId="0" fillId="0" borderId="44" xfId="0" applyBorder="1" applyAlignment="1">
      <alignment horizontal="center" vertical="center" shrinkToFit="1"/>
    </xf>
    <xf numFmtId="0" fontId="7" fillId="3" borderId="29" xfId="0" applyFont="1" applyFill="1" applyBorder="1" applyAlignment="1">
      <alignment vertical="top" textRotation="255" shrinkToFit="1"/>
    </xf>
    <xf numFmtId="0" fontId="7" fillId="3" borderId="46" xfId="0" applyFont="1" applyFill="1" applyBorder="1" applyAlignment="1">
      <alignment vertical="top" textRotation="255" shrinkToFit="1"/>
    </xf>
    <xf numFmtId="0" fontId="7" fillId="3" borderId="63" xfId="0" applyFont="1" applyFill="1" applyBorder="1" applyAlignment="1">
      <alignment vertical="top" textRotation="255" shrinkToFit="1"/>
    </xf>
    <xf numFmtId="0" fontId="7" fillId="3" borderId="69" xfId="0" applyFont="1" applyFill="1" applyBorder="1" applyAlignment="1">
      <alignment horizontal="center" vertical="center" shrinkToFit="1"/>
    </xf>
    <xf numFmtId="0" fontId="0" fillId="0" borderId="21" xfId="0" applyBorder="1" applyAlignment="1">
      <alignment horizontal="center" vertical="center" shrinkToFit="1"/>
    </xf>
    <xf numFmtId="0" fontId="0" fillId="0" borderId="73" xfId="0" applyBorder="1" applyAlignment="1">
      <alignment horizontal="center" vertical="center" shrinkToFit="1"/>
    </xf>
    <xf numFmtId="0" fontId="0" fillId="0" borderId="74" xfId="0" applyBorder="1" applyAlignment="1">
      <alignment horizontal="center" vertical="center" shrinkToFit="1"/>
    </xf>
    <xf numFmtId="49" fontId="6" fillId="3" borderId="13" xfId="0" applyNumberFormat="1" applyFont="1" applyFill="1" applyBorder="1" applyAlignment="1" applyProtection="1">
      <alignment vertical="center" shrinkToFit="1"/>
      <protection locked="0"/>
    </xf>
    <xf numFmtId="0" fontId="0" fillId="0" borderId="14" xfId="0" applyBorder="1" applyAlignment="1" applyProtection="1">
      <alignment vertical="center" shrinkToFit="1"/>
      <protection locked="0"/>
    </xf>
    <xf numFmtId="0" fontId="0" fillId="0" borderId="15" xfId="0" applyBorder="1" applyAlignment="1" applyProtection="1">
      <alignment vertical="center" shrinkToFit="1"/>
      <protection locked="0"/>
    </xf>
    <xf numFmtId="0" fontId="6" fillId="3" borderId="23" xfId="0" applyFont="1" applyFill="1" applyBorder="1" applyAlignment="1" applyProtection="1">
      <alignment vertical="center" shrinkToFit="1"/>
      <protection locked="0"/>
    </xf>
    <xf numFmtId="0" fontId="0" fillId="0" borderId="75" xfId="0" applyBorder="1" applyAlignment="1" applyProtection="1">
      <alignment vertical="center" shrinkToFit="1"/>
      <protection locked="0"/>
    </xf>
    <xf numFmtId="49" fontId="7" fillId="3" borderId="54" xfId="0" applyNumberFormat="1" applyFont="1" applyFill="1" applyBorder="1" applyAlignment="1" applyProtection="1">
      <alignment horizontal="left" vertical="center"/>
      <protection locked="0"/>
    </xf>
    <xf numFmtId="49" fontId="7" fillId="3" borderId="80" xfId="0" applyNumberFormat="1" applyFont="1" applyFill="1" applyBorder="1" applyAlignment="1" applyProtection="1">
      <alignment horizontal="left" vertical="center"/>
      <protection locked="0"/>
    </xf>
    <xf numFmtId="49" fontId="7" fillId="3" borderId="76" xfId="0" applyNumberFormat="1" applyFont="1" applyFill="1" applyBorder="1" applyAlignment="1" applyProtection="1">
      <alignment horizontal="left" vertical="center"/>
      <protection locked="0"/>
    </xf>
    <xf numFmtId="49" fontId="7" fillId="3" borderId="78" xfId="0" applyNumberFormat="1" applyFont="1" applyFill="1" applyBorder="1" applyAlignment="1" applyProtection="1">
      <alignment horizontal="left" vertical="center"/>
      <protection locked="0"/>
    </xf>
    <xf numFmtId="0" fontId="7" fillId="0" borderId="152" xfId="0" applyFont="1" applyBorder="1">
      <alignment vertical="center"/>
    </xf>
    <xf numFmtId="0" fontId="7" fillId="0" borderId="153" xfId="0" applyFont="1" applyBorder="1">
      <alignment vertical="center"/>
    </xf>
    <xf numFmtId="0" fontId="7" fillId="0" borderId="154" xfId="0" applyFont="1" applyBorder="1">
      <alignment vertical="center"/>
    </xf>
    <xf numFmtId="0" fontId="7" fillId="16" borderId="13" xfId="0" applyFont="1" applyFill="1" applyBorder="1" applyAlignment="1">
      <alignment horizontal="left" vertical="center" shrinkToFit="1"/>
    </xf>
    <xf numFmtId="0" fontId="0" fillId="15" borderId="14" xfId="0" applyFill="1" applyBorder="1" applyAlignment="1">
      <alignment horizontal="left" vertical="center" shrinkToFit="1"/>
    </xf>
    <xf numFmtId="0" fontId="0" fillId="15" borderId="75" xfId="0" applyFill="1" applyBorder="1" applyAlignment="1">
      <alignment horizontal="left" vertical="center" shrinkToFit="1"/>
    </xf>
    <xf numFmtId="49" fontId="7" fillId="8" borderId="150" xfId="0" applyNumberFormat="1" applyFont="1" applyFill="1" applyBorder="1" applyAlignment="1" applyProtection="1">
      <alignment horizontal="center" vertical="top"/>
      <protection locked="0"/>
    </xf>
    <xf numFmtId="49" fontId="7" fillId="8" borderId="103" xfId="0" applyNumberFormat="1" applyFont="1" applyFill="1" applyBorder="1" applyAlignment="1" applyProtection="1">
      <alignment horizontal="center" vertical="top"/>
      <protection locked="0"/>
    </xf>
    <xf numFmtId="49" fontId="7" fillId="8" borderId="30" xfId="0" applyNumberFormat="1" applyFont="1" applyFill="1" applyBorder="1" applyAlignment="1" applyProtection="1">
      <alignment horizontal="center" vertical="top"/>
      <protection locked="0"/>
    </xf>
    <xf numFmtId="0" fontId="11" fillId="0" borderId="10" xfId="0" applyFont="1" applyBorder="1" applyAlignment="1">
      <alignment horizontal="center" vertical="center" shrinkToFit="1"/>
    </xf>
    <xf numFmtId="0" fontId="12" fillId="0" borderId="44" xfId="0" applyFont="1" applyBorder="1" applyAlignment="1">
      <alignment horizontal="center" vertical="center" shrinkToFit="1"/>
    </xf>
    <xf numFmtId="49" fontId="7" fillId="8" borderId="156" xfId="0" applyNumberFormat="1" applyFont="1" applyFill="1" applyBorder="1" applyAlignment="1" applyProtection="1">
      <alignment horizontal="center" vertical="center" shrinkToFit="1"/>
      <protection locked="0"/>
    </xf>
    <xf numFmtId="49" fontId="7" fillId="8" borderId="116" xfId="0" applyNumberFormat="1" applyFont="1" applyFill="1" applyBorder="1" applyAlignment="1" applyProtection="1">
      <alignment horizontal="center" vertical="center" shrinkToFit="1"/>
      <protection locked="0"/>
    </xf>
    <xf numFmtId="49" fontId="7" fillId="8" borderId="58" xfId="0" applyNumberFormat="1" applyFont="1" applyFill="1" applyBorder="1" applyAlignment="1" applyProtection="1">
      <alignment horizontal="center" vertical="center" shrinkToFit="1"/>
      <protection locked="0"/>
    </xf>
    <xf numFmtId="0" fontId="7" fillId="0" borderId="10" xfId="0" applyFont="1" applyBorder="1" applyAlignment="1">
      <alignment horizontal="center" vertical="center" shrinkToFit="1"/>
    </xf>
    <xf numFmtId="0" fontId="8" fillId="0" borderId="70" xfId="0" applyFont="1" applyBorder="1" applyAlignment="1">
      <alignment horizontal="center" vertical="center" textRotation="255" wrapText="1"/>
    </xf>
    <xf numFmtId="0" fontId="8" fillId="0" borderId="0" xfId="0" applyFont="1" applyAlignment="1">
      <alignment horizontal="center" vertical="center" textRotation="255"/>
    </xf>
    <xf numFmtId="49" fontId="7" fillId="8" borderId="157" xfId="0" applyNumberFormat="1" applyFont="1" applyFill="1" applyBorder="1" applyAlignment="1" applyProtection="1">
      <alignment horizontal="center" vertical="center" shrinkToFit="1"/>
      <protection locked="0"/>
    </xf>
    <xf numFmtId="0" fontId="6" fillId="0" borderId="1" xfId="0" applyFont="1" applyBorder="1" applyAlignment="1">
      <alignment vertical="center" shrinkToFit="1"/>
    </xf>
    <xf numFmtId="0" fontId="4" fillId="0" borderId="1" xfId="0" applyFont="1" applyBorder="1" applyAlignment="1">
      <alignment horizontal="center" vertical="center" shrinkToFit="1"/>
    </xf>
    <xf numFmtId="0" fontId="0" fillId="0" borderId="1" xfId="0" applyBorder="1" applyAlignment="1">
      <alignment vertical="center" shrinkToFit="1"/>
    </xf>
    <xf numFmtId="49" fontId="7" fillId="13" borderId="123" xfId="0" applyNumberFormat="1" applyFont="1" applyFill="1" applyBorder="1" applyAlignment="1">
      <alignment horizontal="center" vertical="center" shrinkToFit="1"/>
    </xf>
    <xf numFmtId="49" fontId="7" fillId="13" borderId="158" xfId="0" applyNumberFormat="1" applyFont="1" applyFill="1" applyBorder="1" applyAlignment="1">
      <alignment horizontal="center" vertical="center" shrinkToFit="1"/>
    </xf>
    <xf numFmtId="49" fontId="7" fillId="13" borderId="99" xfId="0" applyNumberFormat="1" applyFont="1" applyFill="1" applyBorder="1" applyAlignment="1">
      <alignment horizontal="center" vertical="center" shrinkToFit="1"/>
    </xf>
    <xf numFmtId="49" fontId="7" fillId="13" borderId="100" xfId="0" applyNumberFormat="1" applyFont="1" applyFill="1" applyBorder="1" applyAlignment="1">
      <alignment horizontal="center" vertical="center" shrinkToFit="1"/>
    </xf>
    <xf numFmtId="49" fontId="7" fillId="13" borderId="124" xfId="0" applyNumberFormat="1" applyFont="1" applyFill="1" applyBorder="1" applyAlignment="1">
      <alignment horizontal="center" vertical="center" shrinkToFit="1"/>
    </xf>
    <xf numFmtId="0" fontId="6" fillId="0" borderId="10" xfId="0" applyFont="1" applyBorder="1" applyAlignment="1">
      <alignment horizontal="center" vertical="center" shrinkToFit="1"/>
    </xf>
    <xf numFmtId="0" fontId="6" fillId="0" borderId="43" xfId="0" applyFont="1" applyBorder="1" applyAlignment="1">
      <alignment horizontal="center" vertical="center" shrinkToFit="1"/>
    </xf>
    <xf numFmtId="0" fontId="6" fillId="0" borderId="3" xfId="0" applyFont="1" applyBorder="1" applyAlignment="1">
      <alignment horizontal="center" vertical="center" textRotation="255" shrinkToFit="1"/>
    </xf>
    <xf numFmtId="0" fontId="6" fillId="0" borderId="2" xfId="0" applyFont="1" applyBorder="1" applyAlignment="1">
      <alignment horizontal="center" vertical="center" textRotation="255" shrinkToFit="1"/>
    </xf>
    <xf numFmtId="0" fontId="6" fillId="0" borderId="49" xfId="0" applyFont="1" applyBorder="1" applyAlignment="1">
      <alignment horizontal="center" vertical="center" textRotation="255" shrinkToFit="1"/>
    </xf>
    <xf numFmtId="49" fontId="6" fillId="3" borderId="138" xfId="0" applyNumberFormat="1" applyFont="1" applyFill="1" applyBorder="1" applyAlignment="1" applyProtection="1">
      <alignment vertical="center" shrinkToFit="1"/>
      <protection locked="0"/>
    </xf>
    <xf numFmtId="49" fontId="6" fillId="3" borderId="62" xfId="0" applyNumberFormat="1" applyFont="1" applyFill="1" applyBorder="1" applyAlignment="1" applyProtection="1">
      <alignment vertical="center" shrinkToFit="1"/>
      <protection locked="0"/>
    </xf>
    <xf numFmtId="49" fontId="6" fillId="3" borderId="141" xfId="0" applyNumberFormat="1" applyFont="1" applyFill="1" applyBorder="1" applyAlignment="1" applyProtection="1">
      <alignment vertical="center" shrinkToFit="1"/>
      <protection locked="0"/>
    </xf>
    <xf numFmtId="49" fontId="7" fillId="13" borderId="122" xfId="0" applyNumberFormat="1" applyFont="1" applyFill="1" applyBorder="1" applyAlignment="1">
      <alignment horizontal="center" vertical="center" shrinkToFit="1"/>
    </xf>
    <xf numFmtId="0" fontId="6" fillId="0" borderId="1" xfId="0" applyFont="1" applyBorder="1" applyAlignment="1">
      <alignment horizontal="center" vertical="center" shrinkToFit="1"/>
    </xf>
    <xf numFmtId="0" fontId="6" fillId="3" borderId="1" xfId="0" applyFont="1" applyFill="1" applyBorder="1" applyAlignment="1" applyProtection="1">
      <alignment horizontal="center" vertical="center" shrinkToFit="1"/>
      <protection locked="0"/>
    </xf>
    <xf numFmtId="49" fontId="6" fillId="3" borderId="2" xfId="0" applyNumberFormat="1" applyFont="1" applyFill="1" applyBorder="1" applyAlignment="1" applyProtection="1">
      <alignment vertical="center" shrinkToFit="1"/>
      <protection locked="0"/>
    </xf>
    <xf numFmtId="49" fontId="7" fillId="13" borderId="140" xfId="0" applyNumberFormat="1" applyFont="1" applyFill="1" applyBorder="1" applyAlignment="1">
      <alignment horizontal="center" vertical="center" shrinkToFit="1"/>
    </xf>
    <xf numFmtId="49" fontId="7" fillId="13" borderId="139" xfId="0" applyNumberFormat="1" applyFont="1" applyFill="1" applyBorder="1" applyAlignment="1">
      <alignment horizontal="center" vertical="center" shrinkToFit="1"/>
    </xf>
    <xf numFmtId="0" fontId="7" fillId="0" borderId="3" xfId="0" applyFont="1" applyBorder="1" applyAlignment="1">
      <alignment horizontal="center" vertical="top" textRotation="255" shrinkToFit="1"/>
    </xf>
    <xf numFmtId="0" fontId="0" fillId="0" borderId="2" xfId="0" applyBorder="1" applyAlignment="1">
      <alignment horizontal="center" vertical="top" textRotation="255" shrinkToFit="1"/>
    </xf>
    <xf numFmtId="0" fontId="0" fillId="0" borderId="118" xfId="0" applyBorder="1" applyAlignment="1">
      <alignment horizontal="center" vertical="top" textRotation="255" shrinkToFit="1"/>
    </xf>
    <xf numFmtId="49" fontId="7" fillId="0" borderId="10" xfId="0" applyNumberFormat="1" applyFont="1" applyBorder="1" applyAlignment="1">
      <alignment horizontal="center" vertical="center" shrinkToFit="1"/>
    </xf>
    <xf numFmtId="49" fontId="7" fillId="0" borderId="43" xfId="0" applyNumberFormat="1" applyFont="1" applyBorder="1" applyAlignment="1">
      <alignment horizontal="center" vertical="center" shrinkToFit="1"/>
    </xf>
    <xf numFmtId="49" fontId="7" fillId="0" borderId="44" xfId="0" applyNumberFormat="1" applyFont="1" applyBorder="1" applyAlignment="1">
      <alignment horizontal="center" vertical="center" shrinkToFit="1"/>
    </xf>
    <xf numFmtId="0" fontId="6" fillId="3" borderId="43" xfId="0" applyFont="1" applyFill="1" applyBorder="1" applyAlignment="1" applyProtection="1">
      <alignment vertical="center" shrinkToFit="1"/>
      <protection locked="0"/>
    </xf>
    <xf numFmtId="0" fontId="6" fillId="3" borderId="44" xfId="0" applyFont="1" applyFill="1" applyBorder="1" applyAlignment="1" applyProtection="1">
      <alignment vertical="center" shrinkToFit="1"/>
      <protection locked="0"/>
    </xf>
    <xf numFmtId="0" fontId="7" fillId="2" borderId="3" xfId="0" applyFont="1" applyFill="1" applyBorder="1" applyAlignment="1">
      <alignment horizontal="center" vertical="top" textRotation="255" wrapText="1"/>
    </xf>
    <xf numFmtId="0" fontId="0" fillId="0" borderId="2" xfId="0" applyBorder="1" applyAlignment="1">
      <alignment horizontal="center" vertical="top" textRotation="255" wrapText="1"/>
    </xf>
    <xf numFmtId="0" fontId="0" fillId="0" borderId="118" xfId="0" applyBorder="1" applyAlignment="1">
      <alignment horizontal="center" vertical="top" textRotation="255" wrapText="1"/>
    </xf>
    <xf numFmtId="0" fontId="7" fillId="0" borderId="3" xfId="0" applyFont="1" applyBorder="1" applyAlignment="1">
      <alignment horizontal="center" vertical="top" textRotation="255" wrapText="1"/>
    </xf>
    <xf numFmtId="0" fontId="7" fillId="2" borderId="43" xfId="0" applyFont="1" applyFill="1" applyBorder="1" applyAlignment="1">
      <alignment horizontal="center" vertical="center" shrinkToFit="1"/>
    </xf>
    <xf numFmtId="0" fontId="7" fillId="2" borderId="44" xfId="0" applyFont="1" applyFill="1" applyBorder="1" applyAlignment="1">
      <alignment horizontal="center" vertical="center" shrinkToFit="1"/>
    </xf>
    <xf numFmtId="0" fontId="6" fillId="2" borderId="66" xfId="0" applyFont="1" applyFill="1" applyBorder="1" applyAlignment="1">
      <alignment horizontal="center" vertical="center" shrinkToFit="1"/>
    </xf>
    <xf numFmtId="0" fontId="0" fillId="0" borderId="61" xfId="0" applyBorder="1" applyAlignment="1">
      <alignment horizontal="center" vertical="center" shrinkToFit="1"/>
    </xf>
    <xf numFmtId="0" fontId="0" fillId="0" borderId="64" xfId="0" applyBorder="1" applyAlignment="1">
      <alignment horizontal="center" vertical="center" shrinkToFit="1"/>
    </xf>
    <xf numFmtId="0" fontId="7" fillId="2" borderId="138" xfId="0" applyFont="1" applyFill="1" applyBorder="1" applyAlignment="1">
      <alignment horizontal="center" vertical="center" shrinkToFit="1"/>
    </xf>
    <xf numFmtId="0" fontId="0" fillId="0" borderId="62" xfId="0" applyBorder="1" applyAlignment="1">
      <alignment horizontal="center" vertical="center" shrinkToFit="1"/>
    </xf>
    <xf numFmtId="0" fontId="0" fillId="0" borderId="141" xfId="0" applyBorder="1" applyAlignment="1">
      <alignment horizontal="center" vertical="center" shrinkToFit="1"/>
    </xf>
    <xf numFmtId="0" fontId="6" fillId="2" borderId="61" xfId="0" applyFont="1" applyFill="1" applyBorder="1" applyAlignment="1">
      <alignment horizontal="center" vertical="center" shrinkToFit="1"/>
    </xf>
    <xf numFmtId="0" fontId="0" fillId="0" borderId="64" xfId="0" applyBorder="1" applyAlignment="1">
      <alignment vertical="center"/>
    </xf>
    <xf numFmtId="0" fontId="7" fillId="2" borderId="62" xfId="0" applyFont="1" applyFill="1" applyBorder="1" applyAlignment="1">
      <alignment horizontal="center" vertical="center" shrinkToFit="1"/>
    </xf>
    <xf numFmtId="0" fontId="0" fillId="0" borderId="141" xfId="0" applyBorder="1" applyAlignment="1">
      <alignment vertical="center"/>
    </xf>
    <xf numFmtId="0" fontId="7" fillId="2" borderId="18" xfId="0" applyFont="1" applyFill="1" applyBorder="1" applyAlignment="1">
      <alignment horizontal="left" vertical="center" wrapText="1"/>
    </xf>
    <xf numFmtId="0" fontId="0" fillId="0" borderId="19" xfId="0" applyBorder="1" applyAlignment="1">
      <alignment horizontal="left" vertical="center" wrapText="1"/>
    </xf>
    <xf numFmtId="0" fontId="0" fillId="0" borderId="159" xfId="0" applyBorder="1" applyAlignment="1">
      <alignment horizontal="left" vertical="center" wrapText="1"/>
    </xf>
    <xf numFmtId="0" fontId="0" fillId="0" borderId="119" xfId="0" applyBorder="1" applyAlignment="1">
      <alignment horizontal="left" vertical="center" wrapText="1"/>
    </xf>
    <xf numFmtId="0" fontId="0" fillId="0" borderId="77" xfId="0" applyBorder="1" applyAlignment="1">
      <alignment horizontal="left" vertical="center" wrapText="1"/>
    </xf>
    <xf numFmtId="0" fontId="0" fillId="0" borderId="95" xfId="0" applyBorder="1" applyAlignment="1">
      <alignment horizontal="left" vertical="center" wrapText="1"/>
    </xf>
    <xf numFmtId="0" fontId="7" fillId="2" borderId="110" xfId="0" applyFont="1" applyFill="1" applyBorder="1" applyAlignment="1">
      <alignment horizontal="center" vertical="center" textRotation="255" shrinkToFit="1"/>
    </xf>
    <xf numFmtId="0" fontId="7" fillId="0" borderId="111" xfId="0" applyFont="1" applyBorder="1" applyAlignment="1">
      <alignment horizontal="center" vertical="center" shrinkToFit="1"/>
    </xf>
    <xf numFmtId="0" fontId="7" fillId="0" borderId="112" xfId="0" applyFont="1" applyBorder="1" applyAlignment="1">
      <alignment horizontal="center" vertical="center" textRotation="255" shrinkToFit="1"/>
    </xf>
    <xf numFmtId="0" fontId="6" fillId="0" borderId="44"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9" xfId="0" applyFont="1" applyBorder="1" applyAlignment="1">
      <alignment horizontal="center" vertical="center" shrinkToFit="1"/>
    </xf>
    <xf numFmtId="0" fontId="6" fillId="0" borderId="3" xfId="0" applyFont="1" applyBorder="1" applyAlignment="1">
      <alignment vertical="center" shrinkToFit="1"/>
    </xf>
    <xf numFmtId="0" fontId="6" fillId="0" borderId="49" xfId="0" applyFont="1" applyBorder="1" applyAlignment="1">
      <alignment vertical="center" shrinkToFit="1"/>
    </xf>
    <xf numFmtId="0" fontId="7" fillId="0" borderId="29" xfId="0" applyFont="1" applyBorder="1" applyAlignment="1">
      <alignment horizontal="center" vertical="center" shrinkToFit="1"/>
    </xf>
    <xf numFmtId="0" fontId="7" fillId="0" borderId="46" xfId="0" applyFont="1" applyBorder="1" applyAlignment="1">
      <alignment horizontal="center" vertical="center" shrinkToFit="1"/>
    </xf>
    <xf numFmtId="0" fontId="7" fillId="0" borderId="120" xfId="0" applyFont="1" applyBorder="1" applyAlignment="1">
      <alignment horizontal="center" vertical="center" shrinkToFit="1"/>
    </xf>
    <xf numFmtId="0" fontId="7" fillId="0" borderId="121" xfId="0" applyFont="1" applyBorder="1" applyAlignment="1">
      <alignment horizontal="center" vertical="center" shrinkToFit="1"/>
    </xf>
    <xf numFmtId="0" fontId="0" fillId="0" borderId="3" xfId="0" applyBorder="1" applyAlignment="1">
      <alignment horizontal="center" vertical="center" shrinkToFit="1"/>
    </xf>
    <xf numFmtId="0" fontId="6" fillId="0" borderId="9" xfId="0" applyFont="1" applyBorder="1" applyAlignment="1">
      <alignment horizontal="center" vertical="center" shrinkToFit="1"/>
    </xf>
    <xf numFmtId="49" fontId="7" fillId="13" borderId="130" xfId="0" applyNumberFormat="1" applyFont="1" applyFill="1" applyBorder="1" applyAlignment="1">
      <alignment horizontal="left" vertical="center" shrinkToFit="1"/>
    </xf>
    <xf numFmtId="0" fontId="7" fillId="0" borderId="130" xfId="0" applyFont="1" applyBorder="1" applyAlignment="1">
      <alignment horizontal="left" vertical="center" shrinkToFit="1"/>
    </xf>
    <xf numFmtId="0" fontId="7" fillId="0" borderId="134" xfId="0" applyFont="1" applyBorder="1" applyAlignment="1">
      <alignment horizontal="left" vertical="center" shrinkToFit="1"/>
    </xf>
    <xf numFmtId="0" fontId="7" fillId="0" borderId="135" xfId="0" applyFont="1" applyBorder="1" applyAlignment="1">
      <alignment horizontal="left" vertical="center" shrinkToFit="1"/>
    </xf>
    <xf numFmtId="49" fontId="7" fillId="13" borderId="128" xfId="0" applyNumberFormat="1" applyFont="1" applyFill="1" applyBorder="1" applyAlignment="1">
      <alignment horizontal="left" vertical="center" shrinkToFit="1"/>
    </xf>
    <xf numFmtId="0" fontId="7" fillId="0" borderId="128" xfId="0" applyFont="1" applyBorder="1" applyAlignment="1">
      <alignment horizontal="left" vertical="center" shrinkToFit="1"/>
    </xf>
    <xf numFmtId="0" fontId="7" fillId="0" borderId="136" xfId="0" applyFont="1" applyBorder="1" applyAlignment="1">
      <alignment horizontal="left" vertical="center" shrinkToFit="1"/>
    </xf>
    <xf numFmtId="0" fontId="7" fillId="0" borderId="137" xfId="0" applyFont="1" applyBorder="1" applyAlignment="1">
      <alignment horizontal="left" vertical="center" shrinkToFit="1"/>
    </xf>
    <xf numFmtId="49" fontId="7" fillId="13" borderId="127" xfId="0" applyNumberFormat="1" applyFont="1" applyFill="1" applyBorder="1" applyAlignment="1">
      <alignment horizontal="center" vertical="center" shrinkToFit="1"/>
    </xf>
    <xf numFmtId="0" fontId="7" fillId="0" borderId="128" xfId="0" applyFont="1" applyBorder="1" applyAlignment="1">
      <alignment horizontal="center" vertical="center" shrinkToFit="1"/>
    </xf>
    <xf numFmtId="0" fontId="6" fillId="2" borderId="10" xfId="0" applyFont="1" applyFill="1" applyBorder="1" applyAlignment="1">
      <alignment horizontal="center" vertical="center" shrinkToFit="1"/>
    </xf>
    <xf numFmtId="0" fontId="6" fillId="2" borderId="43" xfId="0" applyFont="1" applyFill="1" applyBorder="1" applyAlignment="1">
      <alignment horizontal="center" vertical="center" shrinkToFit="1"/>
    </xf>
    <xf numFmtId="5" fontId="6" fillId="0" borderId="114" xfId="0" applyNumberFormat="1" applyFont="1" applyBorder="1" applyAlignment="1" applyProtection="1">
      <alignment vertical="center" shrinkToFit="1"/>
      <protection hidden="1"/>
    </xf>
    <xf numFmtId="5" fontId="6" fillId="0" borderId="79" xfId="0" applyNumberFormat="1" applyFont="1" applyBorder="1" applyAlignment="1" applyProtection="1">
      <alignment vertical="center" shrinkToFit="1"/>
      <protection hidden="1"/>
    </xf>
    <xf numFmtId="49" fontId="7" fillId="8" borderId="140" xfId="0" applyNumberFormat="1" applyFont="1" applyFill="1" applyBorder="1" applyAlignment="1" applyProtection="1">
      <alignment horizontal="center" vertical="center" shrinkToFit="1"/>
      <protection locked="0"/>
    </xf>
    <xf numFmtId="49" fontId="7" fillId="8" borderId="139" xfId="0" applyNumberFormat="1" applyFont="1" applyFill="1" applyBorder="1" applyAlignment="1" applyProtection="1">
      <alignment horizontal="center" vertical="center" shrinkToFit="1"/>
      <protection locked="0"/>
    </xf>
    <xf numFmtId="0" fontId="4" fillId="0" borderId="1" xfId="0" applyFont="1" applyBorder="1" applyAlignment="1" applyProtection="1">
      <alignment horizontal="center" vertical="center" shrinkToFit="1"/>
      <protection hidden="1"/>
    </xf>
    <xf numFmtId="0" fontId="7" fillId="0" borderId="43" xfId="0" applyFont="1" applyBorder="1" applyAlignment="1">
      <alignment horizontal="center" vertical="center" shrinkToFit="1"/>
    </xf>
    <xf numFmtId="0" fontId="7" fillId="0" borderId="44" xfId="0" applyFont="1" applyBorder="1" applyAlignment="1">
      <alignment horizontal="center" vertical="center" shrinkToFit="1"/>
    </xf>
    <xf numFmtId="49" fontId="7" fillId="13" borderId="131" xfId="0" applyNumberFormat="1" applyFont="1" applyFill="1" applyBorder="1" applyAlignment="1">
      <alignment horizontal="left" vertical="center" shrinkToFit="1"/>
    </xf>
    <xf numFmtId="0" fontId="7" fillId="0" borderId="73" xfId="0" applyFont="1" applyBorder="1" applyAlignment="1">
      <alignment vertical="center" shrinkToFit="1"/>
    </xf>
    <xf numFmtId="49" fontId="7" fillId="13" borderId="132" xfId="0" applyNumberFormat="1" applyFont="1" applyFill="1" applyBorder="1" applyAlignment="1">
      <alignment horizontal="center" vertical="center" shrinkToFit="1"/>
    </xf>
    <xf numFmtId="49" fontId="7" fillId="13" borderId="133" xfId="0" applyNumberFormat="1" applyFont="1" applyFill="1" applyBorder="1" applyAlignment="1">
      <alignment horizontal="center" vertical="center" shrinkToFit="1"/>
    </xf>
    <xf numFmtId="49" fontId="7" fillId="13" borderId="65" xfId="0" applyNumberFormat="1" applyFont="1" applyFill="1" applyBorder="1" applyAlignment="1">
      <alignment horizontal="center" vertical="center" shrinkToFit="1"/>
    </xf>
    <xf numFmtId="0" fontId="7" fillId="0" borderId="131" xfId="0" applyFont="1" applyBorder="1" applyAlignment="1">
      <alignment horizontal="center" vertical="center" shrinkToFit="1"/>
    </xf>
    <xf numFmtId="49" fontId="7" fillId="13" borderId="129" xfId="0" applyNumberFormat="1" applyFont="1" applyFill="1" applyBorder="1" applyAlignment="1">
      <alignment horizontal="center" vertical="center" shrinkToFit="1"/>
    </xf>
    <xf numFmtId="0" fontId="7" fillId="0" borderId="130" xfId="0" applyFont="1" applyBorder="1" applyAlignment="1">
      <alignment horizontal="center" vertical="center" shrinkToFit="1"/>
    </xf>
    <xf numFmtId="0" fontId="7" fillId="0" borderId="119" xfId="0" applyFont="1" applyBorder="1" applyAlignment="1">
      <alignment horizontal="center" vertical="center" shrinkToFit="1"/>
    </xf>
    <xf numFmtId="0" fontId="7" fillId="0" borderId="77" xfId="0" applyFont="1" applyBorder="1" applyAlignment="1">
      <alignment horizontal="center" vertical="center" shrinkToFit="1"/>
    </xf>
    <xf numFmtId="0" fontId="7" fillId="0" borderId="95" xfId="0" applyFont="1" applyBorder="1" applyAlignment="1">
      <alignment horizontal="center" vertical="center" shrinkToFit="1"/>
    </xf>
    <xf numFmtId="0" fontId="0" fillId="3" borderId="11" xfId="0" applyFill="1" applyBorder="1" applyAlignment="1" applyProtection="1">
      <alignment horizontal="center" vertical="center" shrinkToFit="1"/>
      <protection locked="0"/>
    </xf>
    <xf numFmtId="0" fontId="0" fillId="3" borderId="12" xfId="0" applyFill="1" applyBorder="1" applyAlignment="1" applyProtection="1">
      <alignment horizontal="center" vertical="center" shrinkToFit="1"/>
      <protection locked="0"/>
    </xf>
    <xf numFmtId="0" fontId="0" fillId="3" borderId="79" xfId="0" applyFill="1" applyBorder="1" applyAlignment="1" applyProtection="1">
      <alignment horizontal="center" vertical="center" shrinkToFit="1"/>
      <protection locked="0"/>
    </xf>
    <xf numFmtId="0" fontId="7" fillId="0" borderId="63" xfId="0" applyFont="1" applyBorder="1" applyAlignment="1">
      <alignment horizontal="center" vertical="center" shrinkToFit="1"/>
    </xf>
    <xf numFmtId="49" fontId="7" fillId="8" borderId="132" xfId="0" applyNumberFormat="1" applyFont="1" applyFill="1" applyBorder="1" applyAlignment="1" applyProtection="1">
      <alignment horizontal="center" vertical="center" shrinkToFit="1"/>
      <protection locked="0"/>
    </xf>
    <xf numFmtId="49" fontId="7" fillId="8" borderId="133" xfId="0" applyNumberFormat="1" applyFont="1" applyFill="1" applyBorder="1" applyAlignment="1" applyProtection="1">
      <alignment horizontal="center" vertical="center" shrinkToFit="1"/>
      <protection locked="0"/>
    </xf>
    <xf numFmtId="0" fontId="7" fillId="0" borderId="151" xfId="0" applyFont="1" applyBorder="1">
      <alignment vertical="center"/>
    </xf>
    <xf numFmtId="0" fontId="7" fillId="0" borderId="30" xfId="0" applyFont="1" applyBorder="1">
      <alignment vertical="center"/>
    </xf>
    <xf numFmtId="0" fontId="7" fillId="8" borderId="54" xfId="0" applyFont="1" applyFill="1"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80" xfId="0" applyBorder="1" applyAlignment="1" applyProtection="1">
      <alignment horizontal="left" vertical="top" wrapText="1"/>
      <protection locked="0"/>
    </xf>
    <xf numFmtId="0" fontId="0" fillId="0" borderId="54" xfId="0" applyBorder="1" applyAlignment="1" applyProtection="1">
      <alignment horizontal="left" vertical="top" wrapText="1"/>
      <protection locked="0"/>
    </xf>
    <xf numFmtId="0" fontId="0" fillId="0" borderId="76" xfId="0" applyBorder="1" applyAlignment="1" applyProtection="1">
      <alignment horizontal="left" vertical="top" wrapText="1"/>
      <protection locked="0"/>
    </xf>
    <xf numFmtId="0" fontId="0" fillId="0" borderId="77" xfId="0" applyBorder="1" applyAlignment="1" applyProtection="1">
      <alignment horizontal="left" vertical="top" wrapText="1"/>
      <protection locked="0"/>
    </xf>
    <xf numFmtId="0" fontId="0" fillId="0" borderId="78" xfId="0" applyBorder="1" applyAlignment="1" applyProtection="1">
      <alignment horizontal="left" vertical="top" wrapText="1"/>
      <protection locked="0"/>
    </xf>
    <xf numFmtId="49" fontId="7" fillId="8" borderId="102" xfId="0" applyNumberFormat="1" applyFont="1" applyFill="1" applyBorder="1" applyAlignment="1" applyProtection="1">
      <alignment horizontal="center" vertical="top"/>
      <protection locked="0"/>
    </xf>
    <xf numFmtId="49" fontId="7" fillId="8" borderId="104" xfId="0" applyNumberFormat="1" applyFont="1" applyFill="1" applyBorder="1" applyAlignment="1" applyProtection="1">
      <alignment horizontal="center" vertical="top"/>
      <protection locked="0"/>
    </xf>
    <xf numFmtId="49" fontId="7" fillId="8" borderId="105" xfId="0" applyNumberFormat="1" applyFont="1" applyFill="1" applyBorder="1" applyAlignment="1" applyProtection="1">
      <alignment horizontal="center" vertical="top"/>
      <protection locked="0"/>
    </xf>
    <xf numFmtId="0" fontId="7" fillId="3" borderId="53" xfId="0" applyFont="1" applyFill="1" applyBorder="1" applyAlignment="1" applyProtection="1">
      <alignment horizontal="center" vertical="center"/>
      <protection locked="0"/>
    </xf>
    <xf numFmtId="0" fontId="7" fillId="3" borderId="46" xfId="0" applyFont="1" applyFill="1" applyBorder="1" applyAlignment="1" applyProtection="1">
      <alignment horizontal="center" vertical="center"/>
      <protection locked="0"/>
    </xf>
    <xf numFmtId="0" fontId="7" fillId="3" borderId="89" xfId="0" applyFont="1" applyFill="1" applyBorder="1" applyAlignment="1" applyProtection="1">
      <alignment horizontal="center" vertical="center"/>
      <protection locked="0"/>
    </xf>
    <xf numFmtId="49" fontId="7" fillId="3" borderId="13" xfId="0" applyNumberFormat="1" applyFont="1" applyFill="1" applyBorder="1" applyAlignment="1" applyProtection="1">
      <alignment horizontal="left" vertical="center"/>
      <protection locked="0"/>
    </xf>
    <xf numFmtId="49" fontId="7" fillId="3" borderId="75" xfId="0" applyNumberFormat="1" applyFont="1" applyFill="1" applyBorder="1" applyAlignment="1" applyProtection="1">
      <alignment horizontal="left" vertical="center"/>
      <protection locked="0"/>
    </xf>
    <xf numFmtId="0" fontId="17" fillId="0" borderId="90" xfId="0" applyFont="1" applyBorder="1" applyAlignment="1">
      <alignment vertical="center" wrapText="1"/>
    </xf>
    <xf numFmtId="0" fontId="17" fillId="0" borderId="70" xfId="0" applyFont="1" applyBorder="1" applyAlignment="1">
      <alignment vertical="center" wrapText="1"/>
    </xf>
    <xf numFmtId="0" fontId="17" fillId="0" borderId="76" xfId="0" applyFont="1" applyBorder="1" applyAlignment="1">
      <alignment vertical="center" wrapText="1"/>
    </xf>
    <xf numFmtId="0" fontId="17" fillId="0" borderId="77" xfId="0" applyFont="1" applyBorder="1" applyAlignment="1">
      <alignment vertical="center" wrapText="1"/>
    </xf>
    <xf numFmtId="49" fontId="7" fillId="6" borderId="142" xfId="0" applyNumberFormat="1" applyFont="1" applyFill="1" applyBorder="1" applyAlignment="1">
      <alignment vertical="top"/>
    </xf>
    <xf numFmtId="49" fontId="7" fillId="6" borderId="143" xfId="0" applyNumberFormat="1" applyFont="1" applyFill="1" applyBorder="1" applyAlignment="1">
      <alignment vertical="top"/>
    </xf>
    <xf numFmtId="49" fontId="7" fillId="8" borderId="106" xfId="0" applyNumberFormat="1" applyFont="1" applyFill="1" applyBorder="1" applyAlignment="1" applyProtection="1">
      <alignment horizontal="center" vertical="top"/>
      <protection locked="0"/>
    </xf>
    <xf numFmtId="49" fontId="7" fillId="8" borderId="107" xfId="0" applyNumberFormat="1" applyFont="1" applyFill="1" applyBorder="1" applyAlignment="1" applyProtection="1">
      <alignment horizontal="center" vertical="top"/>
      <protection locked="0"/>
    </xf>
    <xf numFmtId="49" fontId="7" fillId="6" borderId="108" xfId="0" applyNumberFormat="1" applyFont="1" applyFill="1" applyBorder="1" applyAlignment="1">
      <alignment vertical="top"/>
    </xf>
    <xf numFmtId="0" fontId="6" fillId="3" borderId="109" xfId="0" applyFont="1" applyFill="1" applyBorder="1" applyAlignment="1" applyProtection="1">
      <alignment horizontal="center" vertical="center" shrinkToFit="1"/>
      <protection locked="0"/>
    </xf>
    <xf numFmtId="0" fontId="0" fillId="0" borderId="59" xfId="0" applyBorder="1" applyAlignment="1" applyProtection="1">
      <alignment vertical="center" shrinkToFit="1"/>
      <protection locked="0"/>
    </xf>
    <xf numFmtId="0" fontId="7" fillId="0" borderId="155" xfId="0" applyFont="1" applyBorder="1">
      <alignment vertical="center"/>
    </xf>
    <xf numFmtId="0" fontId="7" fillId="0" borderId="49" xfId="0" applyFont="1" applyBorder="1">
      <alignment vertical="center"/>
    </xf>
    <xf numFmtId="49" fontId="7" fillId="8" borderId="100" xfId="0" applyNumberFormat="1" applyFont="1" applyFill="1" applyBorder="1" applyAlignment="1" applyProtection="1">
      <alignment horizontal="center" vertical="top"/>
      <protection locked="0"/>
    </xf>
    <xf numFmtId="49" fontId="7" fillId="8" borderId="144" xfId="0" applyNumberFormat="1" applyFont="1" applyFill="1" applyBorder="1" applyAlignment="1" applyProtection="1">
      <alignment horizontal="center" vertical="top"/>
      <protection locked="0"/>
    </xf>
    <xf numFmtId="0" fontId="6" fillId="3" borderId="29" xfId="0" applyFont="1" applyFill="1" applyBorder="1" applyAlignment="1" applyProtection="1">
      <alignment vertical="center" shrinkToFit="1"/>
      <protection locked="0"/>
    </xf>
    <xf numFmtId="0" fontId="0" fillId="0" borderId="89" xfId="0" applyBorder="1" applyAlignment="1" applyProtection="1">
      <alignment vertical="center" shrinkToFit="1"/>
      <protection locked="0"/>
    </xf>
    <xf numFmtId="0" fontId="6" fillId="3" borderId="31" xfId="0" applyFont="1" applyFill="1" applyBorder="1" applyAlignment="1" applyProtection="1">
      <alignment horizontal="center" vertical="center" shrinkToFit="1"/>
      <protection locked="0"/>
    </xf>
    <xf numFmtId="49" fontId="7" fillId="6" borderId="107" xfId="0" applyNumberFormat="1" applyFont="1" applyFill="1" applyBorder="1" applyAlignment="1">
      <alignment vertical="top"/>
    </xf>
    <xf numFmtId="0" fontId="6" fillId="3" borderId="84"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6" fillId="3" borderId="85" xfId="0" applyFont="1" applyFill="1" applyBorder="1" applyAlignment="1" applyProtection="1">
      <alignment horizontal="left" vertical="top" wrapText="1"/>
      <protection locked="0"/>
    </xf>
    <xf numFmtId="0" fontId="6" fillId="3" borderId="86" xfId="0" applyFont="1" applyFill="1" applyBorder="1" applyAlignment="1" applyProtection="1">
      <alignment horizontal="left" vertical="top" wrapText="1"/>
      <protection locked="0"/>
    </xf>
    <xf numFmtId="0" fontId="6" fillId="3" borderId="87" xfId="0" applyFont="1" applyFill="1" applyBorder="1" applyAlignment="1" applyProtection="1">
      <alignment horizontal="left" vertical="top" wrapText="1"/>
      <protection locked="0"/>
    </xf>
    <xf numFmtId="0" fontId="6" fillId="3" borderId="88" xfId="0" applyFont="1" applyFill="1" applyBorder="1" applyAlignment="1" applyProtection="1">
      <alignment horizontal="left" vertical="top" wrapText="1"/>
      <protection locked="0"/>
    </xf>
    <xf numFmtId="0" fontId="7" fillId="16" borderId="145" xfId="0" applyFont="1" applyFill="1" applyBorder="1" applyAlignment="1">
      <alignment horizontal="left" vertical="top"/>
    </xf>
    <xf numFmtId="0" fontId="0" fillId="15" borderId="146" xfId="0" applyFill="1" applyBorder="1" applyAlignment="1">
      <alignment horizontal="left" vertical="top"/>
    </xf>
    <xf numFmtId="0" fontId="0" fillId="15" borderId="147" xfId="0" applyFill="1" applyBorder="1" applyAlignment="1">
      <alignment horizontal="left" vertical="top"/>
    </xf>
    <xf numFmtId="49" fontId="7" fillId="6" borderId="148" xfId="0" applyNumberFormat="1" applyFont="1" applyFill="1" applyBorder="1" applyAlignment="1">
      <alignment vertical="top"/>
    </xf>
    <xf numFmtId="49" fontId="7" fillId="8" borderId="149" xfId="0" applyNumberFormat="1" applyFont="1" applyFill="1" applyBorder="1" applyAlignment="1" applyProtection="1">
      <alignment horizontal="center" vertical="top"/>
      <protection locked="0"/>
    </xf>
    <xf numFmtId="49" fontId="7" fillId="8" borderId="1" xfId="0" applyNumberFormat="1" applyFont="1" applyFill="1" applyBorder="1" applyAlignment="1" applyProtection="1">
      <alignment horizontal="center" vertical="top"/>
      <protection locked="0"/>
    </xf>
    <xf numFmtId="0" fontId="15" fillId="14" borderId="0" xfId="0" applyFont="1" applyFill="1" applyAlignment="1">
      <alignment vertical="center" shrinkToFit="1"/>
    </xf>
    <xf numFmtId="0" fontId="0" fillId="0" borderId="0" xfId="0" applyAlignment="1">
      <alignment vertical="center" shrinkToFit="1"/>
    </xf>
    <xf numFmtId="49" fontId="7" fillId="3" borderId="1" xfId="0" applyNumberFormat="1" applyFont="1" applyFill="1" applyBorder="1" applyAlignment="1" applyProtection="1">
      <alignment horizontal="center" vertical="center"/>
      <protection locked="0"/>
    </xf>
    <xf numFmtId="49" fontId="7" fillId="3" borderId="50" xfId="0" applyNumberFormat="1" applyFont="1" applyFill="1" applyBorder="1" applyAlignment="1" applyProtection="1">
      <alignment horizontal="center" vertical="center"/>
      <protection locked="0"/>
    </xf>
    <xf numFmtId="0" fontId="7" fillId="0" borderId="90" xfId="0" applyFont="1" applyBorder="1">
      <alignment vertical="center"/>
    </xf>
    <xf numFmtId="0" fontId="7" fillId="0" borderId="70" xfId="0" applyFont="1" applyBorder="1">
      <alignment vertical="center"/>
    </xf>
    <xf numFmtId="0" fontId="7" fillId="0" borderId="71" xfId="0" applyFont="1" applyBorder="1">
      <alignment vertical="center"/>
    </xf>
    <xf numFmtId="0" fontId="7" fillId="0" borderId="54" xfId="0" applyFont="1" applyBorder="1">
      <alignment vertical="center"/>
    </xf>
    <xf numFmtId="0" fontId="7" fillId="0" borderId="0" xfId="0" applyFont="1">
      <alignment vertical="center"/>
    </xf>
    <xf numFmtId="0" fontId="7" fillId="0" borderId="72" xfId="0" applyFont="1" applyBorder="1">
      <alignment vertical="center"/>
    </xf>
    <xf numFmtId="0" fontId="7" fillId="0" borderId="92" xfId="0" applyFont="1" applyBorder="1">
      <alignment vertical="center"/>
    </xf>
    <xf numFmtId="0" fontId="7" fillId="0" borderId="73" xfId="0" applyFont="1" applyBorder="1">
      <alignment vertical="center"/>
    </xf>
    <xf numFmtId="0" fontId="7" fillId="0" borderId="74" xfId="0" applyFont="1" applyBorder="1">
      <alignment vertical="center"/>
    </xf>
    <xf numFmtId="0" fontId="7" fillId="0" borderId="10" xfId="0" applyFont="1" applyBorder="1">
      <alignment vertical="center"/>
    </xf>
    <xf numFmtId="0" fontId="7" fillId="0" borderId="43" xfId="0" applyFont="1" applyBorder="1">
      <alignment vertical="center"/>
    </xf>
    <xf numFmtId="0" fontId="7" fillId="0" borderId="44" xfId="0" applyFont="1" applyBorder="1">
      <alignment vertical="center"/>
    </xf>
    <xf numFmtId="49" fontId="7" fillId="6" borderId="1" xfId="0" applyNumberFormat="1" applyFont="1" applyFill="1" applyBorder="1" applyAlignment="1">
      <alignment vertical="top"/>
    </xf>
    <xf numFmtId="49" fontId="7" fillId="8" borderId="93" xfId="0" applyNumberFormat="1" applyFont="1" applyFill="1" applyBorder="1" applyAlignment="1" applyProtection="1">
      <alignment horizontal="center" vertical="top"/>
      <protection locked="0"/>
    </xf>
    <xf numFmtId="49" fontId="7" fillId="8" borderId="94" xfId="0" applyNumberFormat="1" applyFont="1" applyFill="1" applyBorder="1" applyAlignment="1" applyProtection="1">
      <alignment horizontal="center" vertical="top"/>
      <protection locked="0"/>
    </xf>
    <xf numFmtId="49" fontId="7" fillId="3" borderId="30" xfId="0" applyNumberFormat="1" applyFont="1" applyFill="1" applyBorder="1" applyAlignment="1" applyProtection="1">
      <alignment horizontal="center" vertical="center"/>
      <protection locked="0"/>
    </xf>
    <xf numFmtId="49" fontId="7" fillId="3" borderId="51" xfId="0" applyNumberFormat="1" applyFont="1" applyFill="1" applyBorder="1" applyAlignment="1" applyProtection="1">
      <alignment horizontal="center" vertical="center"/>
      <protection locked="0"/>
    </xf>
    <xf numFmtId="0" fontId="7" fillId="16" borderId="11" xfId="0" applyFont="1" applyFill="1" applyBorder="1" applyAlignment="1">
      <alignment horizontal="left" vertical="center" shrinkToFit="1"/>
    </xf>
    <xf numFmtId="0" fontId="0" fillId="15" borderId="12" xfId="0" applyFill="1" applyBorder="1" applyAlignment="1">
      <alignment horizontal="left" vertical="center" shrinkToFit="1"/>
    </xf>
    <xf numFmtId="0" fontId="0" fillId="15" borderId="79" xfId="0" applyFill="1" applyBorder="1" applyAlignment="1">
      <alignment horizontal="left" vertical="center" shrinkToFit="1"/>
    </xf>
    <xf numFmtId="0" fontId="7" fillId="16" borderId="81" xfId="0" applyFont="1" applyFill="1" applyBorder="1" applyAlignment="1">
      <alignment horizontal="left" vertical="top"/>
    </xf>
    <xf numFmtId="0" fontId="0" fillId="15" borderId="82" xfId="0" applyFill="1" applyBorder="1" applyAlignment="1">
      <alignment horizontal="left" vertical="top"/>
    </xf>
    <xf numFmtId="0" fontId="0" fillId="15" borderId="83" xfId="0" applyFill="1" applyBorder="1" applyAlignment="1">
      <alignment horizontal="left" vertical="top"/>
    </xf>
    <xf numFmtId="49" fontId="7" fillId="3" borderId="53" xfId="0" applyNumberFormat="1" applyFont="1" applyFill="1" applyBorder="1" applyAlignment="1" applyProtection="1">
      <alignment vertical="center" shrinkToFit="1"/>
      <protection locked="0"/>
    </xf>
    <xf numFmtId="49" fontId="7" fillId="3" borderId="46" xfId="0" applyNumberFormat="1" applyFont="1" applyFill="1" applyBorder="1" applyAlignment="1" applyProtection="1">
      <alignment vertical="center" shrinkToFit="1"/>
      <protection locked="0"/>
    </xf>
    <xf numFmtId="49" fontId="7" fillId="3" borderId="89" xfId="0" applyNumberFormat="1" applyFont="1" applyFill="1" applyBorder="1" applyAlignment="1" applyProtection="1">
      <alignment vertical="center" shrinkToFit="1"/>
      <protection locked="0"/>
    </xf>
    <xf numFmtId="49" fontId="7" fillId="3" borderId="14" xfId="0" applyNumberFormat="1" applyFont="1" applyFill="1" applyBorder="1" applyAlignment="1" applyProtection="1">
      <alignment horizontal="left" vertical="center"/>
      <protection locked="0"/>
    </xf>
    <xf numFmtId="0" fontId="7" fillId="0" borderId="90" xfId="0" applyFont="1" applyBorder="1" applyAlignment="1">
      <alignment vertical="center" wrapText="1"/>
    </xf>
    <xf numFmtId="0" fontId="7" fillId="0" borderId="76" xfId="0" applyFont="1" applyBorder="1">
      <alignment vertical="center"/>
    </xf>
    <xf numFmtId="0" fontId="7" fillId="0" borderId="77" xfId="0" applyFont="1" applyBorder="1">
      <alignment vertical="center"/>
    </xf>
    <xf numFmtId="49" fontId="7" fillId="3" borderId="90" xfId="0" applyNumberFormat="1" applyFont="1" applyFill="1" applyBorder="1" applyAlignment="1" applyProtection="1">
      <alignment horizontal="left" vertical="center"/>
      <protection locked="0"/>
    </xf>
    <xf numFmtId="49" fontId="7" fillId="3" borderId="70" xfId="0" applyNumberFormat="1" applyFont="1" applyFill="1" applyBorder="1" applyAlignment="1" applyProtection="1">
      <alignment horizontal="left" vertical="center"/>
      <protection locked="0"/>
    </xf>
    <xf numFmtId="49" fontId="7" fillId="3" borderId="91" xfId="0" applyNumberFormat="1" applyFont="1" applyFill="1" applyBorder="1" applyAlignment="1" applyProtection="1">
      <alignment horizontal="left" vertical="center"/>
      <protection locked="0"/>
    </xf>
    <xf numFmtId="49" fontId="7" fillId="3" borderId="77" xfId="0" applyNumberFormat="1" applyFont="1" applyFill="1" applyBorder="1" applyAlignment="1" applyProtection="1">
      <alignment horizontal="left" vertical="center"/>
      <protection locked="0"/>
    </xf>
    <xf numFmtId="49" fontId="7" fillId="3" borderId="53" xfId="0" applyNumberFormat="1" applyFont="1" applyFill="1" applyBorder="1" applyAlignment="1" applyProtection="1">
      <alignment horizontal="center" vertical="center"/>
      <protection locked="0"/>
    </xf>
    <xf numFmtId="49" fontId="7" fillId="3" borderId="46" xfId="0" applyNumberFormat="1" applyFont="1" applyFill="1" applyBorder="1" applyAlignment="1" applyProtection="1">
      <alignment horizontal="center" vertical="center"/>
      <protection locked="0"/>
    </xf>
    <xf numFmtId="49" fontId="7" fillId="3" borderId="89" xfId="0" applyNumberFormat="1" applyFont="1" applyFill="1" applyBorder="1" applyAlignment="1" applyProtection="1">
      <alignment horizontal="center" vertical="center"/>
      <protection locked="0"/>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75" xfId="0" applyFont="1" applyBorder="1" applyAlignment="1">
      <alignment horizontal="center" vertical="center"/>
    </xf>
    <xf numFmtId="0" fontId="17" fillId="0" borderId="13" xfId="0" applyFont="1" applyBorder="1" applyAlignment="1">
      <alignment horizontal="center" vertical="center" wrapText="1"/>
    </xf>
    <xf numFmtId="0" fontId="17" fillId="0" borderId="14" xfId="0" applyFont="1" applyBorder="1" applyAlignment="1">
      <alignment horizontal="center" vertical="center"/>
    </xf>
    <xf numFmtId="0" fontId="17" fillId="0" borderId="75" xfId="0" applyFont="1" applyBorder="1" applyAlignment="1">
      <alignment horizontal="center" vertical="center"/>
    </xf>
    <xf numFmtId="0" fontId="7" fillId="3" borderId="76" xfId="0" applyFont="1" applyFill="1" applyBorder="1" applyAlignment="1" applyProtection="1">
      <alignment horizontal="center" vertical="center"/>
      <protection locked="0"/>
    </xf>
    <xf numFmtId="0" fontId="7" fillId="3" borderId="77" xfId="0" applyFont="1" applyFill="1" applyBorder="1" applyAlignment="1" applyProtection="1">
      <alignment horizontal="center" vertical="center"/>
      <protection locked="0"/>
    </xf>
    <xf numFmtId="0" fontId="7" fillId="3" borderId="78" xfId="0" applyFont="1" applyFill="1" applyBorder="1" applyAlignment="1" applyProtection="1">
      <alignment horizontal="center" vertical="center"/>
      <protection locked="0"/>
    </xf>
    <xf numFmtId="0" fontId="17" fillId="0" borderId="14" xfId="0" applyFont="1" applyBorder="1" applyAlignment="1">
      <alignment horizontal="center" vertical="center" wrapText="1"/>
    </xf>
    <xf numFmtId="0" fontId="17" fillId="0" borderId="75" xfId="0" applyFont="1" applyBorder="1" applyAlignment="1">
      <alignment horizontal="center" vertical="center" wrapText="1"/>
    </xf>
    <xf numFmtId="0" fontId="7" fillId="9" borderId="1" xfId="0" applyFont="1" applyFill="1" applyBorder="1" applyAlignment="1">
      <alignment horizontal="center" vertical="center"/>
    </xf>
    <xf numFmtId="0" fontId="7" fillId="9" borderId="10" xfId="0" applyFont="1" applyFill="1" applyBorder="1" applyAlignment="1">
      <alignment horizontal="center" vertical="center"/>
    </xf>
    <xf numFmtId="0" fontId="7" fillId="9" borderId="44" xfId="0" applyFont="1" applyFill="1" applyBorder="1" applyAlignment="1">
      <alignment horizontal="center" vertical="center"/>
    </xf>
    <xf numFmtId="0" fontId="7" fillId="9" borderId="43" xfId="0" applyFont="1" applyFill="1" applyBorder="1" applyAlignment="1">
      <alignment horizontal="center" vertical="center"/>
    </xf>
    <xf numFmtId="49" fontId="7" fillId="3" borderId="53" xfId="0" applyNumberFormat="1" applyFont="1" applyFill="1" applyBorder="1" applyAlignment="1" applyProtection="1">
      <alignment horizontal="center" vertical="center" shrinkToFit="1"/>
      <protection locked="0"/>
    </xf>
    <xf numFmtId="49" fontId="7" fillId="3" borderId="46" xfId="0" applyNumberFormat="1" applyFont="1" applyFill="1" applyBorder="1" applyAlignment="1" applyProtection="1">
      <alignment horizontal="center" vertical="center" shrinkToFit="1"/>
      <protection locked="0"/>
    </xf>
    <xf numFmtId="49" fontId="7" fillId="3" borderId="89" xfId="0" applyNumberFormat="1" applyFont="1" applyFill="1" applyBorder="1" applyAlignment="1" applyProtection="1">
      <alignment horizontal="center" vertical="center" shrinkToFit="1"/>
      <protection locked="0"/>
    </xf>
    <xf numFmtId="0" fontId="13" fillId="0" borderId="13" xfId="0" applyFont="1" applyBorder="1">
      <alignment vertical="center"/>
    </xf>
    <xf numFmtId="0" fontId="13" fillId="0" borderId="14" xfId="0" applyFont="1" applyBorder="1">
      <alignment vertical="center"/>
    </xf>
    <xf numFmtId="0" fontId="13" fillId="0" borderId="75" xfId="0" applyFont="1" applyBorder="1">
      <alignment vertical="center"/>
    </xf>
    <xf numFmtId="0" fontId="7" fillId="0" borderId="29" xfId="0" applyFont="1" applyBorder="1">
      <alignment vertical="center"/>
    </xf>
    <xf numFmtId="0" fontId="7" fillId="0" borderId="46" xfId="0" applyFont="1" applyBorder="1">
      <alignment vertical="center"/>
    </xf>
    <xf numFmtId="0" fontId="7" fillId="0" borderId="63" xfId="0" applyFont="1" applyBorder="1">
      <alignment vertical="center"/>
    </xf>
    <xf numFmtId="0" fontId="7" fillId="0" borderId="95" xfId="0" applyFont="1" applyBorder="1">
      <alignment vertical="center"/>
    </xf>
    <xf numFmtId="49" fontId="7" fillId="6" borderId="98" xfId="0" applyNumberFormat="1" applyFont="1" applyFill="1" applyBorder="1" applyAlignment="1">
      <alignment vertical="top"/>
    </xf>
    <xf numFmtId="49" fontId="7" fillId="6" borderId="0" xfId="0" applyNumberFormat="1" applyFont="1" applyFill="1" applyAlignment="1">
      <alignment vertical="top"/>
    </xf>
    <xf numFmtId="49" fontId="7" fillId="6" borderId="80" xfId="0" applyNumberFormat="1" applyFont="1" applyFill="1" applyBorder="1" applyAlignment="1">
      <alignment vertical="top"/>
    </xf>
    <xf numFmtId="0" fontId="7" fillId="0" borderId="13" xfId="0" applyFont="1" applyBorder="1" applyAlignment="1">
      <alignment vertical="top"/>
    </xf>
    <xf numFmtId="0" fontId="7" fillId="0" borderId="14" xfId="0" applyFont="1" applyBorder="1" applyAlignment="1">
      <alignment vertical="top"/>
    </xf>
    <xf numFmtId="0" fontId="7" fillId="0" borderId="75" xfId="0" applyFont="1" applyBorder="1" applyAlignment="1">
      <alignment vertical="top"/>
    </xf>
    <xf numFmtId="49" fontId="7" fillId="8" borderId="99" xfId="0" applyNumberFormat="1" applyFont="1" applyFill="1" applyBorder="1" applyAlignment="1" applyProtection="1">
      <alignment horizontal="center" vertical="top"/>
      <protection locked="0"/>
    </xf>
    <xf numFmtId="49" fontId="7" fillId="8" borderId="101" xfId="0" applyNumberFormat="1" applyFont="1" applyFill="1" applyBorder="1" applyAlignment="1" applyProtection="1">
      <alignment horizontal="center" vertical="top"/>
      <protection locked="0"/>
    </xf>
    <xf numFmtId="0" fontId="0" fillId="0" borderId="0" xfId="0"/>
  </cellXfs>
  <cellStyles count="1">
    <cellStyle name="標準" xfId="0" builtinId="0"/>
  </cellStyles>
  <dxfs count="145">
    <dxf>
      <fill>
        <patternFill>
          <bgColor theme="0" tint="-0.14996795556505021"/>
        </patternFill>
      </fill>
    </dxf>
    <dxf>
      <fill>
        <patternFill>
          <bgColor theme="0" tint="-0.14996795556505021"/>
        </patternFill>
      </fill>
    </dxf>
    <dxf>
      <fill>
        <patternFill>
          <bgColor rgb="FFFF0000"/>
        </patternFill>
      </fill>
    </dxf>
    <dxf>
      <fill>
        <patternFill>
          <bgColor indexed="10"/>
        </patternFill>
      </fill>
    </dxf>
    <dxf>
      <fill>
        <patternFill>
          <fgColor auto="1"/>
          <bgColor rgb="FFFF0000"/>
        </patternFill>
      </fill>
    </dxf>
    <dxf>
      <fill>
        <patternFill>
          <bgColor indexed="10"/>
        </patternFill>
      </fill>
    </dxf>
    <dxf>
      <fill>
        <patternFill>
          <fgColor auto="1"/>
          <bgColor rgb="FFFF0000"/>
        </patternFill>
      </fill>
    </dxf>
    <dxf>
      <fill>
        <patternFill>
          <bgColor indexed="10"/>
        </patternFill>
      </fill>
    </dxf>
    <dxf>
      <fill>
        <patternFill>
          <bgColor indexed="55"/>
        </patternFill>
      </fill>
    </dxf>
    <dxf>
      <font>
        <color indexed="9"/>
      </font>
      <fill>
        <patternFill>
          <bgColor indexed="8"/>
        </patternFill>
      </fill>
    </dxf>
    <dxf>
      <font>
        <color indexed="9"/>
      </font>
      <fill>
        <patternFill>
          <bgColor indexed="8"/>
        </patternFill>
      </fill>
    </dxf>
    <dxf>
      <fill>
        <patternFill>
          <bgColor indexed="55"/>
        </patternFill>
      </fill>
    </dxf>
    <dxf>
      <font>
        <color indexed="9"/>
      </font>
      <fill>
        <patternFill>
          <bgColor indexed="8"/>
        </patternFill>
      </fill>
    </dxf>
    <dxf>
      <fill>
        <patternFill>
          <bgColor indexed="55"/>
        </patternFill>
      </fill>
    </dxf>
    <dxf>
      <font>
        <color theme="0"/>
      </font>
      <fill>
        <patternFill>
          <bgColor theme="1" tint="4.9989318521683403E-2"/>
        </patternFill>
      </fill>
    </dxf>
    <dxf>
      <font>
        <color indexed="9"/>
      </font>
      <fill>
        <patternFill>
          <bgColor indexed="8"/>
        </patternFill>
      </fill>
    </dxf>
    <dxf>
      <font>
        <b val="0"/>
        <i val="0"/>
        <color theme="0"/>
        <name val="游ゴシック Light"/>
        <scheme val="none"/>
      </font>
      <fill>
        <patternFill>
          <bgColor rgb="FF969696"/>
        </patternFill>
      </fill>
    </dxf>
    <dxf>
      <font>
        <color theme="0"/>
      </font>
      <fill>
        <patternFill>
          <bgColor theme="1"/>
        </patternFill>
      </fill>
    </dxf>
    <dxf>
      <font>
        <color theme="0"/>
      </font>
      <fill>
        <patternFill>
          <fgColor theme="1"/>
          <bgColor theme="1"/>
        </patternFill>
      </fill>
    </dxf>
    <dxf>
      <fill>
        <patternFill>
          <bgColor indexed="53"/>
        </patternFill>
      </fill>
    </dxf>
    <dxf>
      <font>
        <strike val="0"/>
        <color theme="0"/>
      </font>
      <fill>
        <patternFill>
          <fgColor theme="1"/>
          <bgColor theme="1"/>
        </patternFill>
      </fill>
    </dxf>
    <dxf>
      <fill>
        <patternFill>
          <bgColor indexed="55"/>
        </patternFill>
      </fill>
    </dxf>
    <dxf>
      <font>
        <color indexed="9"/>
      </font>
      <fill>
        <patternFill>
          <bgColor indexed="8"/>
        </patternFill>
      </fill>
    </dxf>
    <dxf>
      <font>
        <color indexed="9"/>
      </font>
      <fill>
        <patternFill>
          <bgColor indexed="8"/>
        </patternFill>
      </fill>
    </dxf>
    <dxf>
      <font>
        <color theme="0"/>
      </font>
      <fill>
        <patternFill>
          <bgColor rgb="FF969696"/>
        </patternFill>
      </fill>
    </dxf>
    <dxf>
      <font>
        <color theme="0"/>
      </font>
      <fill>
        <patternFill>
          <bgColor theme="1"/>
        </patternFill>
      </fill>
    </dxf>
    <dxf>
      <font>
        <color theme="0"/>
      </font>
      <fill>
        <patternFill>
          <bgColor theme="1"/>
        </patternFill>
      </fill>
    </dxf>
    <dxf>
      <font>
        <condense val="0"/>
        <extend val="0"/>
        <color indexed="9"/>
      </font>
      <fill>
        <patternFill>
          <bgColor indexed="8"/>
        </patternFill>
      </fill>
    </dxf>
    <dxf>
      <font>
        <color theme="0"/>
      </font>
      <fill>
        <patternFill>
          <bgColor rgb="FF969696"/>
        </patternFill>
      </fill>
    </dxf>
    <dxf>
      <font>
        <color theme="0"/>
      </font>
      <fill>
        <patternFill>
          <bgColor theme="1"/>
        </patternFill>
      </fill>
    </dxf>
    <dxf>
      <font>
        <color theme="0"/>
      </font>
      <fill>
        <patternFill>
          <bgColor theme="1"/>
        </patternFill>
      </fill>
    </dxf>
    <dxf>
      <font>
        <color theme="0"/>
      </font>
      <fill>
        <patternFill>
          <bgColor theme="1"/>
        </patternFill>
      </fill>
    </dxf>
    <dxf>
      <fill>
        <patternFill>
          <bgColor indexed="55"/>
        </patternFill>
      </fill>
    </dxf>
    <dxf>
      <font>
        <color indexed="9"/>
      </font>
      <fill>
        <patternFill>
          <bgColor indexed="8"/>
        </patternFill>
      </fill>
    </dxf>
    <dxf>
      <font>
        <color theme="0"/>
        <name val="游ゴシック Light"/>
        <scheme val="none"/>
      </font>
      <fill>
        <patternFill>
          <bgColor theme="1"/>
        </patternFill>
      </fill>
    </dxf>
    <dxf>
      <fill>
        <patternFill>
          <bgColor indexed="55"/>
        </patternFill>
      </fill>
    </dxf>
    <dxf>
      <font>
        <color indexed="9"/>
      </font>
      <fill>
        <patternFill>
          <bgColor indexed="8"/>
        </patternFill>
      </fill>
    </dxf>
    <dxf>
      <font>
        <color theme="0"/>
        <name val="游ゴシック Light"/>
        <scheme val="none"/>
      </font>
      <fill>
        <patternFill>
          <bgColor theme="1"/>
        </patternFill>
      </fill>
    </dxf>
    <dxf>
      <font>
        <condense val="0"/>
        <extend val="0"/>
        <color indexed="8"/>
      </font>
      <fill>
        <patternFill>
          <bgColor indexed="55"/>
        </patternFill>
      </fill>
    </dxf>
    <dxf>
      <font>
        <color theme="0"/>
        <name val="游ゴシック Light"/>
        <scheme val="none"/>
      </font>
      <fill>
        <patternFill>
          <bgColor theme="1"/>
        </patternFill>
      </fill>
    </dxf>
    <dxf>
      <font>
        <color indexed="9"/>
      </font>
      <fill>
        <patternFill>
          <bgColor indexed="8"/>
        </patternFill>
      </fill>
    </dxf>
    <dxf>
      <fill>
        <patternFill>
          <bgColor indexed="55"/>
        </patternFill>
      </fill>
    </dxf>
    <dxf>
      <font>
        <condense val="0"/>
        <extend val="0"/>
        <color indexed="9"/>
      </font>
      <fill>
        <patternFill>
          <bgColor indexed="8"/>
        </patternFill>
      </fill>
    </dxf>
    <dxf>
      <font>
        <color indexed="9"/>
      </font>
      <fill>
        <patternFill>
          <bgColor indexed="8"/>
        </patternFill>
      </fill>
    </dxf>
    <dxf>
      <fill>
        <patternFill>
          <bgColor indexed="55"/>
        </patternFill>
      </fill>
    </dxf>
    <dxf>
      <font>
        <color indexed="9"/>
      </font>
      <fill>
        <patternFill>
          <bgColor indexed="8"/>
        </patternFill>
      </fill>
    </dxf>
    <dxf>
      <font>
        <color indexed="9"/>
      </font>
      <fill>
        <patternFill>
          <bgColor indexed="8"/>
        </patternFill>
      </fill>
    </dxf>
    <dxf>
      <fill>
        <patternFill>
          <bgColor indexed="55"/>
        </patternFill>
      </fill>
    </dxf>
    <dxf>
      <font>
        <color indexed="9"/>
      </font>
      <fill>
        <patternFill>
          <bgColor indexed="8"/>
        </patternFill>
      </fill>
    </dxf>
    <dxf>
      <font>
        <color theme="0"/>
      </font>
      <fill>
        <patternFill>
          <bgColor rgb="FF969696"/>
        </patternFill>
      </fill>
    </dxf>
    <dxf>
      <font>
        <color theme="0"/>
      </font>
      <fill>
        <patternFill>
          <bgColor theme="1"/>
        </patternFill>
      </fill>
    </dxf>
    <dxf>
      <font>
        <color theme="0"/>
      </font>
      <fill>
        <patternFill>
          <bgColor rgb="FF969696"/>
        </patternFill>
      </fill>
    </dxf>
    <dxf>
      <font>
        <color theme="0"/>
      </font>
      <fill>
        <patternFill>
          <bgColor theme="1"/>
        </patternFill>
      </fill>
    </dxf>
    <dxf>
      <font>
        <color theme="0"/>
      </font>
      <fill>
        <patternFill>
          <bgColor theme="1"/>
        </patternFill>
      </fill>
    </dxf>
    <dxf>
      <font>
        <color theme="0"/>
      </font>
      <fill>
        <patternFill>
          <bgColor rgb="FF969696"/>
        </patternFill>
      </fill>
    </dxf>
    <dxf>
      <font>
        <color theme="0"/>
      </font>
      <fill>
        <patternFill>
          <bgColor theme="1"/>
        </patternFill>
      </fill>
    </dxf>
    <dxf>
      <font>
        <color theme="0"/>
      </font>
      <fill>
        <patternFill>
          <bgColor theme="1"/>
        </patternFill>
      </fill>
    </dxf>
    <dxf>
      <fill>
        <patternFill>
          <bgColor indexed="55"/>
        </patternFill>
      </fill>
    </dxf>
    <dxf>
      <font>
        <color indexed="9"/>
      </font>
      <fill>
        <patternFill>
          <bgColor indexed="8"/>
        </patternFill>
      </fill>
    </dxf>
    <dxf>
      <font>
        <color theme="0"/>
      </font>
      <fill>
        <patternFill>
          <bgColor theme="1"/>
        </patternFill>
      </fill>
    </dxf>
    <dxf>
      <fill>
        <patternFill>
          <bgColor indexed="55"/>
        </patternFill>
      </fill>
    </dxf>
    <dxf>
      <font>
        <color indexed="9"/>
      </font>
      <fill>
        <patternFill>
          <bgColor indexed="8"/>
        </patternFill>
      </fill>
    </dxf>
    <dxf>
      <font>
        <color indexed="9"/>
      </font>
      <fill>
        <patternFill>
          <bgColor indexed="8"/>
        </patternFill>
      </fill>
    </dxf>
    <dxf>
      <fill>
        <patternFill>
          <bgColor indexed="55"/>
        </patternFill>
      </fill>
    </dxf>
    <dxf>
      <font>
        <color indexed="9"/>
      </font>
      <fill>
        <patternFill>
          <bgColor indexed="8"/>
        </patternFill>
      </fill>
    </dxf>
    <dxf>
      <font>
        <color indexed="9"/>
      </font>
      <fill>
        <patternFill>
          <bgColor indexed="8"/>
        </patternFill>
      </fill>
    </dxf>
    <dxf>
      <fill>
        <patternFill>
          <bgColor indexed="55"/>
        </patternFill>
      </fill>
    </dxf>
    <dxf>
      <font>
        <color indexed="9"/>
      </font>
      <fill>
        <patternFill>
          <bgColor indexed="8"/>
        </patternFill>
      </fill>
    </dxf>
    <dxf>
      <font>
        <color indexed="9"/>
      </font>
      <fill>
        <patternFill>
          <bgColor indexed="8"/>
        </patternFill>
      </fill>
    </dxf>
    <dxf>
      <fill>
        <patternFill>
          <bgColor indexed="55"/>
        </patternFill>
      </fill>
    </dxf>
    <dxf>
      <font>
        <color indexed="9"/>
      </font>
      <fill>
        <patternFill>
          <bgColor indexed="8"/>
        </patternFill>
      </fill>
    </dxf>
    <dxf>
      <font>
        <color indexed="9"/>
      </font>
      <fill>
        <patternFill>
          <bgColor indexed="8"/>
        </patternFill>
      </fill>
    </dxf>
    <dxf>
      <fill>
        <patternFill>
          <bgColor indexed="55"/>
        </patternFill>
      </fill>
    </dxf>
    <dxf>
      <font>
        <color indexed="9"/>
      </font>
      <fill>
        <patternFill>
          <bgColor indexed="8"/>
        </patternFill>
      </fill>
    </dxf>
    <dxf>
      <font>
        <color theme="0"/>
      </font>
      <fill>
        <patternFill>
          <bgColor rgb="FF969696"/>
        </patternFill>
      </fill>
    </dxf>
    <dxf>
      <font>
        <color theme="0"/>
      </font>
      <fill>
        <patternFill>
          <bgColor theme="1"/>
        </patternFill>
      </fill>
    </dxf>
    <dxf>
      <font>
        <color theme="0"/>
      </font>
      <fill>
        <patternFill>
          <bgColor theme="1"/>
        </patternFill>
      </fill>
    </dxf>
    <dxf>
      <font>
        <color theme="0"/>
      </font>
      <fill>
        <patternFill>
          <bgColor theme="1"/>
        </patternFill>
      </fill>
    </dxf>
    <dxf>
      <fill>
        <patternFill>
          <bgColor indexed="55"/>
        </patternFill>
      </fill>
    </dxf>
    <dxf>
      <font>
        <color indexed="9"/>
      </font>
      <fill>
        <patternFill>
          <bgColor indexed="8"/>
        </patternFill>
      </fill>
    </dxf>
    <dxf>
      <font>
        <color theme="0"/>
        <name val="游ゴシック Light"/>
        <scheme val="none"/>
      </font>
      <fill>
        <patternFill>
          <bgColor theme="1"/>
        </patternFill>
      </fill>
    </dxf>
    <dxf>
      <fill>
        <patternFill>
          <bgColor indexed="55"/>
        </patternFill>
      </fill>
    </dxf>
    <dxf>
      <font>
        <color indexed="9"/>
      </font>
      <fill>
        <patternFill>
          <bgColor indexed="8"/>
        </patternFill>
      </fill>
    </dxf>
    <dxf>
      <font>
        <color theme="0"/>
        <name val="游ゴシック Light"/>
        <scheme val="none"/>
      </font>
      <fill>
        <patternFill>
          <bgColor theme="1"/>
        </patternFill>
      </fill>
    </dxf>
    <dxf>
      <font>
        <condense val="0"/>
        <extend val="0"/>
        <color indexed="8"/>
      </font>
      <fill>
        <patternFill>
          <bgColor indexed="55"/>
        </patternFill>
      </fill>
    </dxf>
    <dxf>
      <font>
        <color theme="0"/>
        <name val="游ゴシック Light"/>
        <scheme val="none"/>
      </font>
      <fill>
        <patternFill>
          <bgColor theme="1"/>
        </patternFill>
      </fill>
    </dxf>
    <dxf>
      <font>
        <color indexed="9"/>
      </font>
      <fill>
        <patternFill>
          <bgColor indexed="8"/>
        </patternFill>
      </fill>
    </dxf>
    <dxf>
      <fill>
        <patternFill>
          <bgColor indexed="55"/>
        </patternFill>
      </fill>
    </dxf>
    <dxf>
      <font>
        <color indexed="9"/>
      </font>
      <fill>
        <patternFill>
          <bgColor indexed="8"/>
        </patternFill>
      </fill>
    </dxf>
    <dxf>
      <font>
        <color indexed="9"/>
      </font>
      <fill>
        <patternFill>
          <bgColor indexed="8"/>
        </patternFill>
      </fill>
    </dxf>
    <dxf>
      <fill>
        <patternFill>
          <bgColor indexed="55"/>
        </patternFill>
      </fill>
    </dxf>
    <dxf>
      <font>
        <condense val="0"/>
        <extend val="0"/>
        <color indexed="9"/>
      </font>
      <fill>
        <patternFill>
          <bgColor indexed="8"/>
        </patternFill>
      </fill>
    </dxf>
    <dxf>
      <font>
        <color indexed="9"/>
      </font>
      <fill>
        <patternFill>
          <bgColor indexed="8"/>
        </patternFill>
      </fill>
    </dxf>
    <dxf>
      <fill>
        <patternFill>
          <bgColor indexed="55"/>
        </patternFill>
      </fill>
    </dxf>
    <dxf>
      <font>
        <color indexed="9"/>
      </font>
      <fill>
        <patternFill>
          <bgColor indexed="8"/>
        </patternFill>
      </fill>
    </dxf>
    <dxf>
      <font>
        <color indexed="9"/>
      </font>
      <fill>
        <patternFill>
          <bgColor indexed="8"/>
        </patternFill>
      </fill>
    </dxf>
    <dxf>
      <fill>
        <patternFill>
          <bgColor indexed="55"/>
        </patternFill>
      </fill>
    </dxf>
    <dxf>
      <font>
        <color indexed="9"/>
      </font>
      <fill>
        <patternFill>
          <bgColor indexed="8"/>
        </patternFill>
      </fill>
    </dxf>
    <dxf>
      <font>
        <color indexed="9"/>
      </font>
      <fill>
        <patternFill>
          <bgColor indexed="8"/>
        </patternFill>
      </fill>
    </dxf>
    <dxf>
      <fill>
        <patternFill>
          <bgColor indexed="55"/>
        </patternFill>
      </fill>
    </dxf>
    <dxf>
      <font>
        <color indexed="9"/>
      </font>
      <fill>
        <patternFill>
          <bgColor indexed="8"/>
        </patternFill>
      </fill>
    </dxf>
    <dxf>
      <fill>
        <patternFill>
          <bgColor indexed="55"/>
        </patternFill>
      </fill>
    </dxf>
    <dxf>
      <font>
        <color indexed="9"/>
      </font>
      <fill>
        <patternFill>
          <bgColor indexed="8"/>
        </patternFill>
      </fill>
    </dxf>
    <dxf>
      <font>
        <color theme="0"/>
      </font>
      <fill>
        <patternFill>
          <bgColor rgb="FF969696"/>
        </patternFill>
      </fill>
    </dxf>
    <dxf>
      <font>
        <color theme="0"/>
      </font>
      <fill>
        <patternFill>
          <bgColor theme="1"/>
        </patternFill>
      </fill>
    </dxf>
    <dxf>
      <font>
        <b val="0"/>
        <i val="0"/>
        <color theme="0"/>
        <name val="游ゴシック Light"/>
        <scheme val="none"/>
      </font>
      <fill>
        <patternFill>
          <bgColor rgb="FF969696"/>
        </patternFill>
      </fill>
    </dxf>
    <dxf>
      <font>
        <color theme="0"/>
      </font>
      <fill>
        <patternFill>
          <bgColor theme="1"/>
        </patternFill>
      </fill>
    </dxf>
    <dxf>
      <font>
        <color theme="0"/>
      </font>
      <fill>
        <patternFill>
          <fgColor theme="1"/>
          <bgColor theme="1"/>
        </patternFill>
      </fill>
    </dxf>
    <dxf>
      <font>
        <color theme="0"/>
      </font>
      <fill>
        <patternFill>
          <bgColor rgb="FF969696"/>
        </patternFill>
      </fill>
    </dxf>
    <dxf>
      <font>
        <color theme="0"/>
      </font>
      <fill>
        <patternFill>
          <bgColor theme="1"/>
        </patternFill>
      </fill>
    </dxf>
    <dxf>
      <font>
        <color theme="0"/>
      </font>
      <fill>
        <patternFill>
          <bgColor theme="1"/>
        </patternFill>
      </fill>
    </dxf>
    <dxf>
      <font>
        <color theme="0"/>
      </font>
      <fill>
        <patternFill>
          <bgColor rgb="FF969696"/>
        </patternFill>
      </fill>
    </dxf>
    <dxf>
      <font>
        <color theme="0"/>
      </font>
      <fill>
        <patternFill>
          <bgColor theme="1"/>
        </patternFill>
      </fill>
    </dxf>
    <dxf>
      <font>
        <color theme="0"/>
      </font>
      <fill>
        <patternFill>
          <bgColor theme="1"/>
        </patternFill>
      </fill>
    </dxf>
    <dxf>
      <font>
        <color theme="0"/>
      </font>
      <fill>
        <patternFill>
          <bgColor rgb="FF969696"/>
        </patternFill>
      </fill>
    </dxf>
    <dxf>
      <font>
        <color theme="0"/>
      </font>
      <fill>
        <patternFill>
          <bgColor theme="1"/>
        </patternFill>
      </fill>
    </dxf>
    <dxf>
      <font>
        <color theme="0"/>
      </font>
      <fill>
        <patternFill>
          <bgColor theme="1"/>
        </patternFill>
      </fill>
    </dxf>
    <dxf>
      <fill>
        <patternFill>
          <bgColor indexed="55"/>
        </patternFill>
      </fill>
    </dxf>
    <dxf>
      <font>
        <color indexed="9"/>
      </font>
      <fill>
        <patternFill>
          <bgColor indexed="8"/>
        </patternFill>
      </fill>
    </dxf>
    <dxf>
      <font>
        <color theme="0"/>
      </font>
      <fill>
        <patternFill>
          <bgColor theme="1"/>
        </patternFill>
      </fill>
    </dxf>
    <dxf>
      <fill>
        <patternFill>
          <bgColor indexed="55"/>
        </patternFill>
      </fill>
    </dxf>
    <dxf>
      <font>
        <color theme="0"/>
      </font>
      <fill>
        <patternFill>
          <bgColor theme="1" tint="4.9989318521683403E-2"/>
        </patternFill>
      </fill>
    </dxf>
    <dxf>
      <font>
        <color indexed="9"/>
      </font>
      <fill>
        <patternFill>
          <bgColor indexed="8"/>
        </patternFill>
      </fill>
    </dxf>
    <dxf>
      <fill>
        <patternFill>
          <bgColor indexed="55"/>
        </patternFill>
      </fill>
    </dxf>
    <dxf>
      <font>
        <color indexed="9"/>
      </font>
      <fill>
        <patternFill>
          <bgColor indexed="8"/>
        </patternFill>
      </fill>
    </dxf>
    <dxf>
      <font>
        <color indexed="9"/>
      </font>
      <fill>
        <patternFill>
          <bgColor indexed="8"/>
        </patternFill>
      </fill>
    </dxf>
    <dxf>
      <fill>
        <patternFill>
          <bgColor indexed="55"/>
        </patternFill>
      </fill>
    </dxf>
    <dxf>
      <font>
        <color indexed="9"/>
      </font>
      <fill>
        <patternFill>
          <bgColor indexed="8"/>
        </patternFill>
      </fill>
    </dxf>
    <dxf>
      <font>
        <color indexed="9"/>
      </font>
      <fill>
        <patternFill>
          <bgColor indexed="8"/>
        </patternFill>
      </fill>
    </dxf>
    <dxf>
      <fill>
        <patternFill>
          <bgColor indexed="55"/>
        </patternFill>
      </fill>
    </dxf>
    <dxf>
      <font>
        <color indexed="9"/>
      </font>
      <fill>
        <patternFill>
          <bgColor indexed="8"/>
        </patternFill>
      </fill>
    </dxf>
    <dxf>
      <font>
        <color indexed="9"/>
      </font>
      <fill>
        <patternFill>
          <bgColor indexed="8"/>
        </patternFill>
      </fill>
    </dxf>
    <dxf>
      <fill>
        <patternFill>
          <bgColor indexed="55"/>
        </patternFill>
      </fill>
    </dxf>
    <dxf>
      <font>
        <color indexed="9"/>
      </font>
      <fill>
        <patternFill>
          <bgColor indexed="8"/>
        </patternFill>
      </fill>
    </dxf>
    <dxf>
      <font>
        <color indexed="9"/>
      </font>
      <fill>
        <patternFill>
          <bgColor indexed="8"/>
        </patternFill>
      </fill>
    </dxf>
    <dxf>
      <fill>
        <patternFill>
          <bgColor indexed="55"/>
        </patternFill>
      </fill>
    </dxf>
    <dxf>
      <font>
        <color indexed="9"/>
      </font>
      <fill>
        <patternFill>
          <bgColor indexed="8"/>
        </patternFill>
      </fill>
    </dxf>
    <dxf>
      <font>
        <color indexed="9"/>
      </font>
      <fill>
        <patternFill>
          <bgColor indexed="8"/>
        </patternFill>
      </fill>
    </dxf>
    <dxf>
      <font>
        <color indexed="9"/>
      </font>
      <fill>
        <patternFill>
          <bgColor indexed="8"/>
        </patternFill>
      </fill>
    </dxf>
    <dxf>
      <fill>
        <patternFill>
          <bgColor theme="0" tint="-0.34998626667073579"/>
        </patternFill>
      </fill>
    </dxf>
    <dxf>
      <fill>
        <patternFill>
          <bgColor rgb="FFFF0000"/>
        </patternFill>
      </fill>
    </dxf>
    <dxf>
      <fill>
        <patternFill>
          <bgColor indexed="10"/>
        </patternFill>
      </fill>
    </dxf>
    <dxf>
      <fill>
        <patternFill>
          <bgColor indexed="10"/>
        </patternFill>
      </fill>
    </dxf>
    <dxf>
      <font>
        <condense val="0"/>
        <extend val="0"/>
        <color indexed="9"/>
      </font>
      <fill>
        <patternFill>
          <bgColor indexed="8"/>
        </patternFill>
      </fill>
    </dxf>
    <dxf>
      <font>
        <condense val="0"/>
        <extend val="0"/>
        <color indexed="9"/>
      </font>
      <fill>
        <patternFill>
          <bgColor indexed="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theme/theme1.xml" Type="http://schemas.openxmlformats.org/officeDocument/2006/relationships/theme"/>
<Relationship Id="rId3" Target="styles.xml" Type="http://schemas.openxmlformats.org/officeDocument/2006/relationships/styles"/>
<Relationship Id="rId4" Target="sharedStrings.xml" Type="http://schemas.openxmlformats.org/officeDocument/2006/relationships/sharedStrings"/>
<Relationship Id="rId5" Target="calcChain.xml" Type="http://schemas.openxmlformats.org/officeDocument/2006/relationships/calcChain"/>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X211"/>
  <sheetViews>
    <sheetView tabSelected="1" topLeftCell="B2" zoomScale="75" zoomScaleNormal="75" zoomScaleSheetLayoutView="75" workbookViewId="0">
      <selection activeCell="E5" sqref="E5"/>
    </sheetView>
  </sheetViews>
  <sheetFormatPr defaultRowHeight="13.5" x14ac:dyDescent="0.15"/>
  <cols>
    <col min="1" max="1" customWidth="true" hidden="true" width="5.0" collapsed="false"/>
    <col min="2" max="2" customWidth="true" width="3.75" collapsed="false"/>
    <col min="3" max="6" customWidth="true" width="10.625" collapsed="false"/>
    <col min="7" max="11" customWidth="true" width="5.125" collapsed="false"/>
    <col min="12" max="12" customWidth="true" width="8.125" collapsed="false"/>
    <col min="13" max="14" customWidth="true" width="5.125" collapsed="false"/>
    <col min="15" max="16" customWidth="true" width="2.875" collapsed="false"/>
    <col min="17" max="17" customWidth="true" width="5.125" collapsed="false"/>
    <col min="18" max="19" customWidth="true" width="2.875" collapsed="false"/>
    <col min="20" max="64" customWidth="true" width="5.125" collapsed="false"/>
    <col min="65" max="65" customWidth="true" width="5.75" collapsed="false"/>
    <col min="66" max="66" bestFit="true" customWidth="true" width="13.625" collapsed="false"/>
    <col min="67" max="67" customWidth="true" width="5.625" collapsed="false"/>
    <col min="68" max="68" customWidth="true" width="14.75" collapsed="false"/>
    <col min="69" max="69" customWidth="true" width="15.625" collapsed="false"/>
    <col min="70" max="70" customWidth="true" width="21.0" collapsed="false"/>
    <col min="71" max="72" customWidth="true" width="55.625" collapsed="false"/>
    <col min="73" max="73" customWidth="true" hidden="true" width="5.625" collapsed="false"/>
    <col min="74" max="74" customWidth="true" hidden="true" width="8.625" collapsed="false"/>
    <col min="75" max="76" customWidth="true" hidden="true" width="15.625" collapsed="false"/>
    <col min="77" max="77" customWidth="true" width="43.5" collapsed="false"/>
    <col min="78" max="78" customWidth="true" width="8.125" collapsed="false"/>
    <col min="79" max="79" customWidth="true" width="15.625" collapsed="false"/>
    <col min="80" max="80" customWidth="true" hidden="true" width="8.125" collapsed="false"/>
    <col min="81" max="83" customWidth="true" width="8.125" collapsed="false"/>
    <col min="84" max="84" customWidth="true" hidden="true" width="19.375" collapsed="false"/>
    <col min="85" max="86" customWidth="true" hidden="true" width="17.0" collapsed="false"/>
    <col min="87" max="87" customWidth="true" hidden="true" width="8.875" collapsed="false"/>
    <col min="88" max="89" customWidth="true" hidden="true" width="11.75" collapsed="false"/>
    <col min="90" max="90" customWidth="true" hidden="true" width="8.0" collapsed="false"/>
    <col min="91" max="91" customWidth="true" hidden="true" width="16.0" collapsed="false"/>
    <col min="92" max="92" customWidth="true" hidden="true" width="8.875" collapsed="false"/>
    <col min="93" max="93" customWidth="true" hidden="true" width="9.125" collapsed="false"/>
    <col min="94" max="94" customWidth="true" hidden="true" width="14.125" collapsed="false"/>
    <col min="95" max="95" customWidth="true" hidden="true" width="8.875" collapsed="false"/>
    <col min="96" max="96" customWidth="true" hidden="true" width="11.125" collapsed="false"/>
    <col min="97" max="97" customWidth="true" hidden="true" width="14.25" collapsed="false"/>
    <col min="98" max="98" customWidth="true" hidden="true" width="8.875" collapsed="false"/>
    <col min="99" max="99" customWidth="true" hidden="true" width="8.25" collapsed="false"/>
    <col min="100" max="100" customWidth="true" hidden="true" width="27.125" collapsed="false"/>
    <col min="101" max="101" customWidth="true" hidden="true" width="21.75" collapsed="false"/>
    <col min="102" max="102" customWidth="true" hidden="true" width="27.125" collapsed="false"/>
    <col min="103" max="103" customWidth="true" hidden="true" width="19.5" collapsed="false"/>
    <col min="104" max="104" customWidth="true" hidden="true" width="10.625" collapsed="false"/>
    <col min="105" max="105" customWidth="true" hidden="true" width="63.625" collapsed="false"/>
    <col min="106" max="106" customWidth="true" hidden="true" width="13.0" collapsed="false"/>
    <col min="107" max="107" customWidth="true" hidden="true" width="14.875" collapsed="false"/>
    <col min="108" max="108" customWidth="true" hidden="true" width="63.625" collapsed="false"/>
    <col min="109" max="109" customWidth="true" hidden="true" width="13.0" collapsed="false"/>
    <col min="110" max="110" customWidth="true" hidden="true" width="25.25" collapsed="false"/>
    <col min="111" max="111" customWidth="true" hidden="true" width="12.375" collapsed="false"/>
    <col min="112" max="112" customWidth="true" hidden="true" width="18.875" collapsed="false"/>
    <col min="113" max="113" customWidth="true" hidden="true" width="17.125" collapsed="false"/>
    <col min="114" max="115" customWidth="true" hidden="true" width="13.125" collapsed="false"/>
    <col min="116" max="117" customWidth="true" hidden="true" width="13.75" collapsed="false"/>
    <col min="118" max="118" customWidth="true" hidden="true" width="19.5" collapsed="false"/>
    <col min="119" max="119" customWidth="true" hidden="true" width="17.0" collapsed="false"/>
    <col min="120" max="120" customWidth="true" hidden="true" width="7.75" collapsed="false"/>
    <col min="121" max="121" customWidth="true" hidden="true" width="9.375" collapsed="false"/>
    <col min="122" max="122" customWidth="true" hidden="true" width="8.875" collapsed="false"/>
    <col min="123" max="124" customWidth="true" hidden="true" width="7.75" collapsed="false"/>
    <col min="125" max="125" customWidth="true" hidden="true" width="17.875" collapsed="false"/>
    <col min="126" max="126" customWidth="true" hidden="true" width="20.125" collapsed="false"/>
    <col min="127" max="127" customWidth="true" hidden="true" width="18.875" collapsed="false"/>
    <col min="128" max="128" customWidth="true" hidden="true" width="8.5" collapsed="false"/>
    <col min="129" max="129" customWidth="true" hidden="true" width="13.25" collapsed="false"/>
    <col min="130" max="130" customWidth="true" hidden="true" width="25.375" collapsed="false"/>
    <col min="131" max="131" customWidth="true" hidden="true" width="17.875" collapsed="false"/>
    <col min="132" max="132" customWidth="true" hidden="true" width="13.5" collapsed="false"/>
    <col min="133" max="133" customWidth="true" hidden="true" width="8.875" collapsed="false"/>
    <col min="134" max="134" customWidth="true" hidden="true" width="24.375" collapsed="false"/>
    <col min="135" max="135" customWidth="true" hidden="true" width="10.875" collapsed="false"/>
    <col min="136" max="136" customWidth="true" hidden="true" width="9.125" collapsed="false"/>
    <col min="137" max="137" customWidth="true" hidden="true" width="25.75" collapsed="false"/>
    <col min="138" max="138" customWidth="true" hidden="true" width="12.5" collapsed="false"/>
    <col min="139" max="139" customWidth="true" hidden="true" width="15.125" collapsed="false"/>
    <col min="140" max="140" customWidth="true" hidden="false" width="21.75" collapsed="false"/>
    <col min="141" max="142" customWidth="true" hidden="true" width="11.125" collapsed="false"/>
    <col min="143" max="144" customWidth="true" hidden="true" width="18.25" collapsed="false"/>
    <col min="145" max="146" customWidth="true" hidden="true" width="82.5" collapsed="false"/>
    <col min="147" max="149" customWidth="true" hidden="true" width="18.25" collapsed="false"/>
    <col min="150" max="150" customWidth="true" hidden="true" width="19.375" collapsed="false"/>
    <col min="151" max="151" customWidth="true" hidden="true" width="18.5" collapsed="false"/>
    <col min="152" max="152" customWidth="true" hidden="true" width="17.625" collapsed="false"/>
    <col min="153" max="153" customWidth="true" hidden="true" width="33.5" collapsed="false"/>
    <col min="154" max="154" customWidth="true" hidden="true" width="147.5" collapsed="false"/>
  </cols>
  <sheetData>
    <row r="1" spans="1:154" ht="13.5" hidden="1" customHeight="1" x14ac:dyDescent="0.15">
      <c r="A1">
        <v>0</v>
      </c>
      <c r="B1">
        <v>1</v>
      </c>
      <c r="C1">
        <v>2</v>
      </c>
      <c r="D1">
        <v>3</v>
      </c>
      <c r="E1">
        <v>4</v>
      </c>
      <c r="F1">
        <v>5</v>
      </c>
      <c r="G1">
        <v>6</v>
      </c>
      <c r="H1">
        <v>7</v>
      </c>
      <c r="I1">
        <v>8</v>
      </c>
      <c r="J1">
        <v>9</v>
      </c>
      <c r="K1">
        <v>10</v>
      </c>
      <c r="L1">
        <v>11</v>
      </c>
      <c r="M1">
        <v>12</v>
      </c>
      <c r="N1">
        <v>13</v>
      </c>
      <c r="O1">
        <v>14</v>
      </c>
      <c r="P1">
        <v>15</v>
      </c>
      <c r="Q1">
        <v>16</v>
      </c>
      <c r="R1">
        <v>17</v>
      </c>
      <c r="S1">
        <v>18</v>
      </c>
      <c r="T1">
        <v>19</v>
      </c>
      <c r="U1">
        <v>20</v>
      </c>
      <c r="V1">
        <v>21</v>
      </c>
      <c r="W1">
        <v>22</v>
      </c>
      <c r="X1">
        <v>23</v>
      </c>
      <c r="Y1">
        <v>24</v>
      </c>
      <c r="Z1">
        <v>25</v>
      </c>
      <c r="AA1">
        <v>26</v>
      </c>
      <c r="AB1">
        <v>27</v>
      </c>
      <c r="AC1">
        <v>28</v>
      </c>
      <c r="AD1">
        <v>29</v>
      </c>
      <c r="AE1">
        <v>30</v>
      </c>
      <c r="AF1">
        <v>31</v>
      </c>
      <c r="AG1">
        <v>32</v>
      </c>
      <c r="AH1">
        <v>33</v>
      </c>
      <c r="AI1">
        <v>34</v>
      </c>
      <c r="AJ1">
        <v>35</v>
      </c>
      <c r="AK1">
        <v>36</v>
      </c>
      <c r="AL1">
        <v>37</v>
      </c>
      <c r="AM1">
        <v>38</v>
      </c>
      <c r="AN1">
        <v>39</v>
      </c>
      <c r="AO1">
        <v>40</v>
      </c>
      <c r="AP1">
        <v>41</v>
      </c>
      <c r="AQ1">
        <v>42</v>
      </c>
      <c r="AR1">
        <v>43</v>
      </c>
      <c r="AS1">
        <v>44</v>
      </c>
      <c r="AT1">
        <v>45</v>
      </c>
      <c r="AU1">
        <v>46</v>
      </c>
      <c r="AV1">
        <v>47</v>
      </c>
      <c r="AW1">
        <v>48</v>
      </c>
      <c r="AX1">
        <v>49</v>
      </c>
      <c r="AY1">
        <v>50</v>
      </c>
      <c r="AZ1">
        <v>51</v>
      </c>
      <c r="BA1">
        <v>52</v>
      </c>
      <c r="BB1">
        <v>53</v>
      </c>
      <c r="BC1">
        <v>54</v>
      </c>
      <c r="BD1">
        <v>55</v>
      </c>
      <c r="BE1">
        <v>56</v>
      </c>
      <c r="BF1">
        <v>57</v>
      </c>
      <c r="BG1">
        <v>58</v>
      </c>
      <c r="BH1">
        <v>59</v>
      </c>
      <c r="BI1">
        <v>60</v>
      </c>
      <c r="BJ1">
        <v>61</v>
      </c>
      <c r="BK1">
        <v>62</v>
      </c>
      <c r="BL1">
        <v>63</v>
      </c>
      <c r="BM1">
        <v>64</v>
      </c>
      <c r="BN1">
        <v>65</v>
      </c>
      <c r="BO1">
        <v>66</v>
      </c>
      <c r="BP1">
        <v>67</v>
      </c>
      <c r="BQ1">
        <v>68</v>
      </c>
      <c r="BR1">
        <v>69</v>
      </c>
      <c r="BS1">
        <v>70</v>
      </c>
      <c r="BT1">
        <v>71</v>
      </c>
      <c r="BU1">
        <v>72</v>
      </c>
      <c r="BV1">
        <v>73</v>
      </c>
      <c r="BW1">
        <v>74</v>
      </c>
      <c r="BX1">
        <v>75</v>
      </c>
      <c r="BY1">
        <v>76</v>
      </c>
      <c r="BZ1">
        <v>77</v>
      </c>
      <c r="CA1">
        <v>78</v>
      </c>
      <c r="CB1">
        <v>79</v>
      </c>
      <c r="CC1">
        <v>80</v>
      </c>
      <c r="CD1">
        <v>81</v>
      </c>
      <c r="CE1">
        <v>82</v>
      </c>
      <c r="CF1">
        <v>83</v>
      </c>
      <c r="CG1">
        <v>84</v>
      </c>
      <c r="CH1">
        <v>85</v>
      </c>
      <c r="CI1">
        <v>86</v>
      </c>
      <c r="CJ1">
        <v>87</v>
      </c>
      <c r="CK1">
        <v>88</v>
      </c>
      <c r="CL1">
        <v>89</v>
      </c>
      <c r="CM1">
        <v>90</v>
      </c>
      <c r="CN1">
        <v>91</v>
      </c>
      <c r="CO1">
        <v>92</v>
      </c>
      <c r="CP1">
        <v>93</v>
      </c>
      <c r="CQ1">
        <v>94</v>
      </c>
      <c r="CR1">
        <v>95</v>
      </c>
      <c r="CS1">
        <v>96</v>
      </c>
      <c r="CT1">
        <v>97</v>
      </c>
      <c r="CU1">
        <v>98</v>
      </c>
      <c r="CV1">
        <v>99</v>
      </c>
      <c r="CW1">
        <v>100</v>
      </c>
      <c r="CX1">
        <v>101</v>
      </c>
      <c r="CY1">
        <v>102</v>
      </c>
      <c r="CZ1">
        <v>103</v>
      </c>
      <c r="DA1">
        <v>104</v>
      </c>
      <c r="DB1">
        <v>105</v>
      </c>
      <c r="DC1">
        <v>106</v>
      </c>
      <c r="DD1">
        <v>107</v>
      </c>
      <c r="DE1">
        <v>108</v>
      </c>
      <c r="DF1">
        <v>109</v>
      </c>
      <c r="DG1">
        <v>110</v>
      </c>
      <c r="DH1">
        <v>111</v>
      </c>
      <c r="DI1">
        <v>112</v>
      </c>
      <c r="DJ1">
        <v>113</v>
      </c>
      <c r="DK1">
        <v>114</v>
      </c>
      <c r="DL1">
        <v>115</v>
      </c>
      <c r="DM1">
        <v>116</v>
      </c>
      <c r="DN1">
        <v>117</v>
      </c>
      <c r="DO1">
        <v>118</v>
      </c>
      <c r="DP1">
        <v>119</v>
      </c>
      <c r="DQ1">
        <v>120</v>
      </c>
      <c r="DR1">
        <v>121</v>
      </c>
      <c r="DS1">
        <v>122</v>
      </c>
      <c r="DT1">
        <v>123</v>
      </c>
      <c r="DU1">
        <v>124</v>
      </c>
      <c r="DV1">
        <v>125</v>
      </c>
      <c r="DW1">
        <v>126</v>
      </c>
      <c r="DX1">
        <v>127</v>
      </c>
      <c r="DY1">
        <v>128</v>
      </c>
      <c r="DZ1">
        <v>129</v>
      </c>
      <c r="EA1">
        <v>130</v>
      </c>
      <c r="EB1">
        <v>131</v>
      </c>
      <c r="EC1">
        <v>132</v>
      </c>
      <c r="ED1">
        <v>133</v>
      </c>
      <c r="EE1">
        <v>134</v>
      </c>
      <c r="EF1">
        <v>135</v>
      </c>
      <c r="EG1">
        <v>136</v>
      </c>
      <c r="EH1">
        <v>137</v>
      </c>
      <c r="EI1">
        <v>138</v>
      </c>
      <c r="EJ1">
        <v>139</v>
      </c>
      <c r="EK1">
        <v>140</v>
      </c>
      <c r="EL1">
        <v>141</v>
      </c>
      <c r="EM1">
        <v>142</v>
      </c>
      <c r="EN1">
        <v>143</v>
      </c>
      <c r="EO1">
        <v>144</v>
      </c>
      <c r="EP1">
        <v>145</v>
      </c>
      <c r="EQ1">
        <v>146</v>
      </c>
      <c r="ER1">
        <v>147</v>
      </c>
      <c r="ES1">
        <v>148</v>
      </c>
      <c r="ET1">
        <v>149</v>
      </c>
    </row>
    <row r="2" spans="1:154" ht="28.5" customHeight="1" x14ac:dyDescent="0.15">
      <c r="A2">
        <v>1</v>
      </c>
      <c r="B2" s="1" t="s">
        <v>459</v>
      </c>
      <c r="AD2" s="2" t="s">
        <v>0</v>
      </c>
    </row>
    <row r="3" spans="1:154" ht="18.75" x14ac:dyDescent="0.15">
      <c r="A3">
        <v>2</v>
      </c>
      <c r="B3" s="299" t="s">
        <v>229</v>
      </c>
      <c r="C3" s="300"/>
      <c r="D3" s="88" t="str">
        <f>"C"&amp;IF($R$7&lt;10,"00"&amp;$R$7,"0"&amp;$R$7)</f>
        <v>C0</v>
      </c>
      <c r="L3" s="458" t="s">
        <v>339</v>
      </c>
      <c r="M3" s="459"/>
      <c r="N3" s="459"/>
      <c r="O3" s="459"/>
      <c r="P3" s="459"/>
      <c r="Q3" s="459"/>
      <c r="R3" s="459"/>
      <c r="S3" s="459"/>
      <c r="T3" s="459"/>
      <c r="U3" s="459"/>
      <c r="V3" s="459"/>
      <c r="W3" s="459"/>
      <c r="X3" s="459"/>
      <c r="Y3" s="459"/>
      <c r="Z3" s="459"/>
      <c r="AA3" s="459"/>
      <c r="AB3" s="459"/>
      <c r="AC3" s="459"/>
      <c r="AD3" s="459"/>
      <c r="AE3" s="459"/>
      <c r="AF3" s="459"/>
      <c r="AG3" s="459"/>
      <c r="AH3" s="459"/>
      <c r="AI3" s="459"/>
      <c r="AJ3" s="459"/>
      <c r="AK3" s="459"/>
      <c r="AL3" s="459"/>
      <c r="AM3" s="459"/>
      <c r="AN3" s="459"/>
      <c r="AO3" s="459"/>
      <c r="AP3" s="459"/>
      <c r="AQ3" s="459"/>
      <c r="AR3" s="459"/>
      <c r="AS3" s="459"/>
      <c r="AT3" s="459"/>
      <c r="AU3" s="459"/>
      <c r="AV3" s="152"/>
    </row>
    <row r="4" spans="1:154" ht="19.5" customHeight="1" x14ac:dyDescent="0.15">
      <c r="A4">
        <v>3</v>
      </c>
      <c r="B4" s="3" t="s">
        <v>1</v>
      </c>
    </row>
    <row r="5" spans="1:154" ht="18.75" customHeight="1" x14ac:dyDescent="0.15">
      <c r="A5">
        <v>4</v>
      </c>
      <c r="B5" s="325" t="s">
        <v>2</v>
      </c>
      <c r="C5" s="325"/>
      <c r="D5" s="4" t="s">
        <v>460</v>
      </c>
      <c r="E5" s="126"/>
      <c r="F5" s="4" t="s">
        <v>3</v>
      </c>
      <c r="G5" s="326"/>
      <c r="H5" s="326"/>
      <c r="I5" s="308" t="s">
        <v>4</v>
      </c>
      <c r="J5" s="308"/>
      <c r="L5" s="2"/>
    </row>
    <row r="6" spans="1:154" x14ac:dyDescent="0.15">
      <c r="A6">
        <v>5</v>
      </c>
    </row>
    <row r="7" spans="1:154" ht="24.75" customHeight="1" x14ac:dyDescent="0.15">
      <c r="A7">
        <v>6</v>
      </c>
      <c r="B7" s="309" t="s">
        <v>5</v>
      </c>
      <c r="C7" s="309"/>
      <c r="D7" s="75" t="n">
        <f>IF(ISNA(VLOOKUP(I7,$C$145:$D$211,2,FALSE)),"",VLOOKUP(I7,$C$145:$D$211,2,FALSE))</f>
        <v>56.0</v>
      </c>
      <c r="E7" s="309" t="s">
        <v>6</v>
      </c>
      <c r="F7" s="309"/>
      <c r="G7" s="310"/>
      <c r="H7" s="310"/>
      <c r="I7" s="309" t="s">
        <v>62</v>
      </c>
      <c r="J7" s="309"/>
      <c r="K7" s="309"/>
      <c r="L7" s="309"/>
      <c r="M7" s="309"/>
      <c r="N7" s="309" t="s">
        <v>74</v>
      </c>
      <c r="O7" s="309"/>
      <c r="P7" s="309"/>
      <c r="Q7" s="309"/>
      <c r="R7" s="390" t="str">
        <f>IF(ISNA(VLOOKUP(Y7,$E$145:$F$181,2,FALSE)),"",VLOOKUP(Y7,$E$145:$F$181,2,FALSE))</f>
        <v>30</v>
      </c>
      <c r="S7" s="390"/>
      <c r="T7" s="390"/>
      <c r="U7" s="390"/>
      <c r="V7" s="309" t="s">
        <v>77</v>
      </c>
      <c r="W7" s="309"/>
      <c r="X7" s="309"/>
      <c r="Y7" s="309" t="s">
        <v>404</v>
      </c>
      <c r="Z7" s="309"/>
      <c r="AA7" s="309"/>
      <c r="AB7" s="309"/>
      <c r="AC7" s="309"/>
      <c r="AD7" s="309"/>
      <c r="AE7" s="309"/>
      <c r="AF7" s="309"/>
      <c r="AG7" s="309"/>
    </row>
    <row r="8" spans="1:154" x14ac:dyDescent="0.15">
      <c r="A8">
        <v>7</v>
      </c>
    </row>
    <row r="9" spans="1:154" ht="22.5" customHeight="1" x14ac:dyDescent="0.15">
      <c r="A9">
        <v>8</v>
      </c>
      <c r="B9" s="318" t="s">
        <v>85</v>
      </c>
      <c r="C9" s="7" t="s">
        <v>86</v>
      </c>
      <c r="D9" s="364" t="s">
        <v>486</v>
      </c>
      <c r="E9" s="364"/>
      <c r="F9" s="364" t="s">
        <v>487</v>
      </c>
      <c r="G9" s="364"/>
      <c r="H9" s="372"/>
      <c r="I9" s="316" t="s">
        <v>90</v>
      </c>
      <c r="J9" s="317"/>
      <c r="K9" s="317"/>
      <c r="L9" s="317"/>
      <c r="M9" s="317"/>
      <c r="N9" s="313" t="s">
        <v>474</v>
      </c>
      <c r="O9" s="324"/>
      <c r="P9" s="8" t="s">
        <v>96</v>
      </c>
      <c r="Q9" s="311" t="s">
        <v>475</v>
      </c>
      <c r="R9" s="324"/>
      <c r="S9" s="8" t="s">
        <v>96</v>
      </c>
      <c r="T9" s="311" t="s">
        <v>476</v>
      </c>
      <c r="U9" s="312"/>
      <c r="V9" s="333" t="s">
        <v>103</v>
      </c>
      <c r="W9" s="334"/>
      <c r="X9" s="335"/>
      <c r="Y9" s="14" t="s">
        <v>102</v>
      </c>
      <c r="Z9" s="328" t="s">
        <v>482</v>
      </c>
      <c r="AA9" s="329"/>
      <c r="AB9" s="13" t="s">
        <v>96</v>
      </c>
      <c r="AC9" s="395" t="s">
        <v>483</v>
      </c>
      <c r="AD9" s="396"/>
      <c r="AE9" s="12"/>
      <c r="AF9" s="12"/>
      <c r="AG9" s="11"/>
      <c r="AH9" s="11"/>
      <c r="AI9" s="11"/>
      <c r="AJ9" s="11"/>
      <c r="AK9" s="11"/>
      <c r="AL9" s="11"/>
      <c r="AM9" s="11"/>
      <c r="AN9" s="11"/>
      <c r="AO9" s="11"/>
      <c r="AP9" s="11"/>
      <c r="AQ9" s="11"/>
      <c r="AR9" s="11"/>
      <c r="AS9" s="11"/>
      <c r="AV9" s="394" t="s">
        <v>335</v>
      </c>
      <c r="AW9" s="394"/>
      <c r="AX9" s="394"/>
      <c r="AY9" s="394"/>
      <c r="AZ9" s="394"/>
      <c r="BA9" s="394"/>
      <c r="BB9" s="394"/>
      <c r="BC9" s="394"/>
      <c r="BD9" s="394"/>
      <c r="BE9" s="394"/>
      <c r="BF9" s="394"/>
      <c r="BG9" s="394"/>
      <c r="BH9" s="394"/>
      <c r="BI9" s="394"/>
      <c r="BJ9" s="394"/>
      <c r="BK9" s="394"/>
      <c r="BM9" s="213" t="s">
        <v>103</v>
      </c>
      <c r="BN9" s="214" t="str">
        <f>Z9&amp;AB9&amp;AC9</f>
        <v>-</v>
      </c>
    </row>
    <row r="10" spans="1:154" ht="22.5" customHeight="1" x14ac:dyDescent="0.15">
      <c r="A10">
        <v>9</v>
      </c>
      <c r="B10" s="319"/>
      <c r="C10" s="15" t="s">
        <v>87</v>
      </c>
      <c r="D10" s="373" t="s">
        <v>484</v>
      </c>
      <c r="E10" s="373"/>
      <c r="F10" s="373" t="s">
        <v>485</v>
      </c>
      <c r="G10" s="373"/>
      <c r="H10" s="373"/>
      <c r="I10" s="316" t="s">
        <v>91</v>
      </c>
      <c r="J10" s="317"/>
      <c r="K10" s="317"/>
      <c r="L10" s="317"/>
      <c r="M10" s="317"/>
      <c r="N10" s="313"/>
      <c r="O10" s="314"/>
      <c r="P10" s="314"/>
      <c r="Q10" s="314"/>
      <c r="R10" s="314"/>
      <c r="S10" s="314"/>
      <c r="T10" s="314"/>
      <c r="U10" s="315"/>
      <c r="V10" s="226" t="s">
        <v>101</v>
      </c>
      <c r="W10" s="232"/>
      <c r="X10" s="233"/>
      <c r="Y10" s="397" t="s">
        <v>100</v>
      </c>
      <c r="Z10" s="398"/>
      <c r="AA10" s="398"/>
      <c r="AB10" s="393" t="s">
        <v>28</v>
      </c>
      <c r="AC10" s="393"/>
      <c r="AD10" s="393"/>
      <c r="AE10" s="150"/>
      <c r="AF10" s="151"/>
      <c r="AG10" s="151"/>
      <c r="AH10" s="151"/>
      <c r="AI10" s="151"/>
      <c r="AJ10" s="151"/>
      <c r="AK10" s="151"/>
      <c r="AL10" s="151"/>
      <c r="AM10" s="151"/>
      <c r="AN10" s="151"/>
      <c r="AO10" s="151"/>
      <c r="AP10" s="151"/>
      <c r="AQ10" s="151"/>
      <c r="AR10" s="151"/>
      <c r="AS10" s="157"/>
      <c r="AV10" s="231" t="s">
        <v>104</v>
      </c>
      <c r="AW10" s="232"/>
      <c r="AX10" s="232"/>
      <c r="AY10" s="233"/>
      <c r="AZ10" s="304" t="s">
        <v>109</v>
      </c>
      <c r="BA10" s="391"/>
      <c r="BB10" s="391"/>
      <c r="BC10" s="391"/>
      <c r="BD10" s="391"/>
      <c r="BE10" s="391"/>
      <c r="BF10" s="391"/>
      <c r="BG10" s="391"/>
      <c r="BH10" s="392"/>
      <c r="BI10" s="231" t="s">
        <v>105</v>
      </c>
      <c r="BJ10" s="232"/>
      <c r="BK10" s="233"/>
      <c r="BM10" s="215" t="s">
        <v>225</v>
      </c>
      <c r="BN10" s="214" t="str">
        <f>N9&amp;P9&amp;Q9&amp;S9&amp;T9</f>
        <v>--</v>
      </c>
    </row>
    <row r="11" spans="1:154" ht="22.5" customHeight="1" thickBot="1" x14ac:dyDescent="0.2">
      <c r="A11">
        <v>10</v>
      </c>
      <c r="B11" s="319"/>
      <c r="C11" s="364" t="s">
        <v>88</v>
      </c>
      <c r="D11" s="366" t="s">
        <v>473</v>
      </c>
      <c r="E11" s="366"/>
      <c r="F11" s="366"/>
      <c r="G11" s="366"/>
      <c r="H11" s="366"/>
      <c r="I11" s="316" t="s">
        <v>92</v>
      </c>
      <c r="J11" s="317"/>
      <c r="K11" s="317"/>
      <c r="L11" s="317"/>
      <c r="M11" s="317"/>
      <c r="N11" s="313" t="s">
        <v>474</v>
      </c>
      <c r="O11" s="324"/>
      <c r="P11" s="9" t="s">
        <v>96</v>
      </c>
      <c r="Q11" s="311" t="s">
        <v>475</v>
      </c>
      <c r="R11" s="324"/>
      <c r="S11" s="9" t="s">
        <v>96</v>
      </c>
      <c r="T11" s="311" t="s">
        <v>477</v>
      </c>
      <c r="U11" s="315"/>
      <c r="V11" s="222"/>
      <c r="W11" s="223"/>
      <c r="X11" s="235"/>
      <c r="Y11" s="382" t="s">
        <v>99</v>
      </c>
      <c r="Z11" s="383"/>
      <c r="AA11" s="383"/>
      <c r="AB11" s="378" t="s">
        <v>62</v>
      </c>
      <c r="AC11" s="379"/>
      <c r="AD11" s="379"/>
      <c r="AE11" s="379"/>
      <c r="AF11" s="379"/>
      <c r="AG11" s="379"/>
      <c r="AH11" s="379"/>
      <c r="AI11" s="379"/>
      <c r="AJ11" s="379"/>
      <c r="AK11" s="379"/>
      <c r="AL11" s="379"/>
      <c r="AM11" s="379"/>
      <c r="AN11" s="379"/>
      <c r="AO11" s="380"/>
      <c r="AP11" s="380"/>
      <c r="AQ11" s="380"/>
      <c r="AR11" s="380"/>
      <c r="AS11" s="381"/>
      <c r="AV11" s="236"/>
      <c r="AW11" s="225"/>
      <c r="AX11" s="225"/>
      <c r="AY11" s="237"/>
      <c r="AZ11" s="368" t="s">
        <v>106</v>
      </c>
      <c r="BA11" s="369"/>
      <c r="BB11" s="370"/>
      <c r="BC11" s="371" t="s">
        <v>107</v>
      </c>
      <c r="BD11" s="369"/>
      <c r="BE11" s="370"/>
      <c r="BF11" s="371" t="s">
        <v>108</v>
      </c>
      <c r="BG11" s="369"/>
      <c r="BH11" s="407"/>
      <c r="BI11" s="401"/>
      <c r="BJ11" s="402"/>
      <c r="BK11" s="403"/>
      <c r="BM11" s="215" t="s">
        <v>92</v>
      </c>
      <c r="BN11" s="214" t="str">
        <f>N11&amp;P11&amp;Q11&amp;S11&amp;T11</f>
        <v>--</v>
      </c>
    </row>
    <row r="12" spans="1:154" ht="22.5" customHeight="1" thickBot="1" x14ac:dyDescent="0.2">
      <c r="A12">
        <v>11</v>
      </c>
      <c r="B12" s="319"/>
      <c r="C12" s="365"/>
      <c r="D12" s="367"/>
      <c r="E12" s="367"/>
      <c r="F12" s="367"/>
      <c r="G12" s="367"/>
      <c r="H12" s="367"/>
      <c r="I12" s="316" t="s">
        <v>93</v>
      </c>
      <c r="J12" s="317"/>
      <c r="K12" s="317"/>
      <c r="L12" s="317"/>
      <c r="M12" s="317"/>
      <c r="N12" s="388" t="s">
        <v>478</v>
      </c>
      <c r="O12" s="389"/>
      <c r="P12" s="10" t="s">
        <v>96</v>
      </c>
      <c r="Q12" s="408" t="s">
        <v>479</v>
      </c>
      <c r="R12" s="389"/>
      <c r="S12" s="10" t="s">
        <v>96</v>
      </c>
      <c r="T12" s="408" t="s">
        <v>480</v>
      </c>
      <c r="U12" s="409"/>
      <c r="V12" s="222"/>
      <c r="W12" s="223"/>
      <c r="X12" s="235"/>
      <c r="Y12" s="382" t="s">
        <v>98</v>
      </c>
      <c r="Z12" s="383"/>
      <c r="AA12" s="383"/>
      <c r="AB12" s="378" t="s">
        <v>488</v>
      </c>
      <c r="AC12" s="379"/>
      <c r="AD12" s="379"/>
      <c r="AE12" s="379"/>
      <c r="AF12" s="379"/>
      <c r="AG12" s="379"/>
      <c r="AH12" s="379"/>
      <c r="AI12" s="379"/>
      <c r="AJ12" s="379"/>
      <c r="AK12" s="379"/>
      <c r="AL12" s="379"/>
      <c r="AM12" s="379"/>
      <c r="AN12" s="379"/>
      <c r="AO12" s="380"/>
      <c r="AP12" s="380"/>
      <c r="AQ12" s="380"/>
      <c r="AR12" s="380"/>
      <c r="AS12" s="381"/>
      <c r="AV12" s="384" t="s">
        <v>462</v>
      </c>
      <c r="AW12" s="385"/>
      <c r="AX12" s="385"/>
      <c r="AY12" s="385"/>
      <c r="AZ12" s="17"/>
      <c r="BA12" s="386" t="str">
        <f>IF(ISNA(VLOOKUP(AZ12,$AZ$145:$BA$155,2,FALSE)),"",VLOOKUP(AZ12,$AZ$145:$BA$155,2,FALSE))</f>
        <v/>
      </c>
      <c r="BB12" s="387"/>
      <c r="BC12" s="17"/>
      <c r="BD12" s="386" t="str">
        <f>IF(ISNA(VLOOKUP(BC12,$AZ$145:$BA$155,2,FALSE)),"",VLOOKUP(BC12,$AZ$145:$BA$155,2,FALSE))</f>
        <v/>
      </c>
      <c r="BE12" s="387"/>
      <c r="BF12" s="18"/>
      <c r="BG12" s="386" t="str">
        <f>IF(ISNA(VLOOKUP(BF12,$AZ$145:$BA$155,2,FALSE)),"",VLOOKUP(BF12,$AZ$145:$BA$155,2,FALSE))</f>
        <v/>
      </c>
      <c r="BH12" s="387"/>
      <c r="BI12" s="404"/>
      <c r="BJ12" s="405"/>
      <c r="BK12" s="406"/>
      <c r="BM12" s="215" t="s">
        <v>226</v>
      </c>
      <c r="BN12" s="214" t="str">
        <f>N12&amp;P12&amp;Q12&amp;S12&amp;T12</f>
        <v>--</v>
      </c>
    </row>
    <row r="13" spans="1:154" ht="22.5" customHeight="1" thickBot="1" x14ac:dyDescent="0.2">
      <c r="A13">
        <v>12</v>
      </c>
      <c r="B13" s="319"/>
      <c r="C13" s="6" t="s">
        <v>86</v>
      </c>
      <c r="D13" s="327"/>
      <c r="E13" s="327"/>
      <c r="F13" s="327"/>
      <c r="G13" s="327"/>
      <c r="H13" s="327"/>
      <c r="I13" s="316" t="s">
        <v>94</v>
      </c>
      <c r="J13" s="317"/>
      <c r="K13" s="317"/>
      <c r="L13" s="317"/>
      <c r="M13" s="317"/>
      <c r="N13" s="301"/>
      <c r="O13" s="302"/>
      <c r="P13" s="10" t="s">
        <v>96</v>
      </c>
      <c r="Q13" s="303"/>
      <c r="R13" s="302"/>
      <c r="S13" s="10" t="s">
        <v>96</v>
      </c>
      <c r="T13" s="303"/>
      <c r="U13" s="307"/>
      <c r="V13" s="224"/>
      <c r="W13" s="225"/>
      <c r="X13" s="237"/>
      <c r="Y13" s="399" t="s">
        <v>97</v>
      </c>
      <c r="Z13" s="400"/>
      <c r="AA13" s="400"/>
      <c r="AB13" s="374" t="s">
        <v>489</v>
      </c>
      <c r="AC13" s="375"/>
      <c r="AD13" s="375"/>
      <c r="AE13" s="375"/>
      <c r="AF13" s="375"/>
      <c r="AG13" s="375"/>
      <c r="AH13" s="375"/>
      <c r="AI13" s="375"/>
      <c r="AJ13" s="375"/>
      <c r="AK13" s="375"/>
      <c r="AL13" s="375"/>
      <c r="AM13" s="375"/>
      <c r="AN13" s="375"/>
      <c r="AO13" s="376"/>
      <c r="AP13" s="376"/>
      <c r="AQ13" s="376"/>
      <c r="AR13" s="376"/>
      <c r="AS13" s="377"/>
      <c r="AV13" s="384" t="s">
        <v>463</v>
      </c>
      <c r="AW13" s="385"/>
      <c r="AX13" s="385"/>
      <c r="AY13" s="385"/>
      <c r="AZ13" s="17"/>
      <c r="BA13" s="386" t="str">
        <f>IF(ISNA(VLOOKUP(AZ13,$AZ$145:$BA$155,2,FALSE)),"",VLOOKUP(AZ13,$AZ$145:$BA$155,2,FALSE))</f>
        <v/>
      </c>
      <c r="BB13" s="387"/>
      <c r="BC13" s="17"/>
      <c r="BD13" s="386" t="str">
        <f>IF(ISNA(VLOOKUP(BC13,$AZ$145:$BA$155,2,FALSE)),"",VLOOKUP(BC13,$AZ$145:$BA$155,2,FALSE))</f>
        <v/>
      </c>
      <c r="BE13" s="387"/>
      <c r="BF13" s="18"/>
      <c r="BG13" s="386" t="str">
        <f>IF(ISNA(VLOOKUP(BF13,$AZ$145:$BA$155,2,FALSE)),"",VLOOKUP(BF13,$AZ$145:$BA$155,2,FALSE))</f>
        <v/>
      </c>
      <c r="BH13" s="387"/>
      <c r="BI13" s="19"/>
      <c r="BJ13" s="20"/>
      <c r="BK13" s="21"/>
      <c r="BM13" s="216" t="s">
        <v>227</v>
      </c>
      <c r="BN13" s="214" t="str">
        <f>N13&amp;P13&amp;Q13&amp;S13&amp;T13</f>
        <v>--</v>
      </c>
    </row>
    <row r="14" spans="1:154" ht="22.5" customHeight="1" x14ac:dyDescent="0.15">
      <c r="A14">
        <v>13</v>
      </c>
      <c r="B14" s="320"/>
      <c r="C14" s="15" t="s">
        <v>89</v>
      </c>
      <c r="D14" s="321"/>
      <c r="E14" s="322"/>
      <c r="F14" s="322"/>
      <c r="G14" s="322"/>
      <c r="H14" s="323"/>
      <c r="I14" s="316" t="s">
        <v>95</v>
      </c>
      <c r="J14" s="317"/>
      <c r="K14" s="317"/>
      <c r="L14" s="317"/>
      <c r="M14" s="317"/>
      <c r="N14" s="217" t="s">
        <v>481</v>
      </c>
      <c r="O14" s="336"/>
      <c r="P14" s="336"/>
      <c r="Q14" s="336"/>
      <c r="R14" s="336"/>
      <c r="S14" s="336"/>
      <c r="T14" s="336"/>
      <c r="U14" s="336"/>
      <c r="V14" s="336"/>
      <c r="W14" s="336"/>
      <c r="X14" s="336"/>
      <c r="Y14" s="336"/>
      <c r="Z14" s="336"/>
      <c r="AA14" s="336"/>
      <c r="AB14" s="336"/>
      <c r="AC14" s="336"/>
      <c r="AD14" s="336"/>
      <c r="AE14" s="336"/>
      <c r="AF14" s="336"/>
      <c r="AG14" s="336"/>
      <c r="AH14" s="336"/>
      <c r="AI14" s="336"/>
      <c r="AJ14" s="336"/>
      <c r="AK14" s="336"/>
      <c r="AL14" s="336"/>
      <c r="AM14" s="336"/>
      <c r="AN14" s="336"/>
      <c r="AO14" s="336"/>
      <c r="AP14" s="336"/>
      <c r="AQ14" s="336"/>
      <c r="AR14" s="336"/>
      <c r="AS14" s="337"/>
    </row>
    <row r="15" spans="1:154" ht="19.5" customHeight="1" x14ac:dyDescent="0.15">
      <c r="A15">
        <v>14</v>
      </c>
      <c r="BZ15" s="171" t="s">
        <v>340</v>
      </c>
      <c r="CC15" s="153" t="s">
        <v>340</v>
      </c>
    </row>
    <row r="16" spans="1:154" ht="18.75" customHeight="1" x14ac:dyDescent="0.15">
      <c r="A16">
        <v>15</v>
      </c>
      <c r="B16" s="304" t="s">
        <v>132</v>
      </c>
      <c r="C16" s="272"/>
      <c r="D16" s="272"/>
      <c r="E16" s="272"/>
      <c r="F16" s="272"/>
      <c r="G16" s="272"/>
      <c r="H16" s="272"/>
      <c r="I16" s="272"/>
      <c r="J16" s="272"/>
      <c r="K16" s="272"/>
      <c r="L16" s="272"/>
      <c r="M16" s="272"/>
      <c r="N16" s="272"/>
      <c r="O16" s="272"/>
      <c r="P16" s="272"/>
      <c r="Q16" s="272"/>
      <c r="R16" s="272"/>
      <c r="S16" s="272"/>
      <c r="T16" s="272"/>
      <c r="U16" s="273"/>
      <c r="V16" s="271" t="s">
        <v>157</v>
      </c>
      <c r="W16" s="272"/>
      <c r="X16" s="272"/>
      <c r="Y16" s="272"/>
      <c r="Z16" s="273"/>
      <c r="AA16" s="338" t="s">
        <v>158</v>
      </c>
      <c r="AB16" s="271" t="s">
        <v>159</v>
      </c>
      <c r="AC16" s="342"/>
      <c r="AD16" s="342"/>
      <c r="AE16" s="343"/>
      <c r="AF16" s="341" t="s">
        <v>160</v>
      </c>
      <c r="AG16" s="231" t="s">
        <v>166</v>
      </c>
      <c r="AH16" s="232"/>
      <c r="AI16" s="232"/>
      <c r="AJ16" s="232"/>
      <c r="AK16" s="232"/>
      <c r="AL16" s="232"/>
      <c r="AM16" s="232"/>
      <c r="AN16" s="232"/>
      <c r="AO16" s="232"/>
      <c r="AP16" s="232"/>
      <c r="AQ16" s="232"/>
      <c r="AR16" s="232"/>
      <c r="AS16" s="232"/>
      <c r="AT16" s="232"/>
      <c r="AU16" s="232"/>
      <c r="AV16" s="232"/>
      <c r="AW16" s="232"/>
      <c r="AX16" s="232"/>
      <c r="AY16" s="232"/>
      <c r="AZ16" s="232"/>
      <c r="BA16" s="232"/>
      <c r="BB16" s="263"/>
      <c r="BC16" s="330" t="s">
        <v>431</v>
      </c>
      <c r="BD16" s="330" t="s">
        <v>181</v>
      </c>
      <c r="BE16" s="261" t="s">
        <v>430</v>
      </c>
      <c r="BF16" s="262"/>
      <c r="BG16" s="262"/>
      <c r="BH16" s="262"/>
      <c r="BI16" s="262"/>
      <c r="BJ16" s="262"/>
      <c r="BK16" s="263"/>
      <c r="BL16" s="159" t="s">
        <v>333</v>
      </c>
      <c r="BM16" s="160"/>
      <c r="BN16" s="160"/>
      <c r="BO16" s="160"/>
      <c r="BP16" s="160"/>
      <c r="BQ16" s="160"/>
      <c r="BR16" s="160"/>
      <c r="BS16" s="160"/>
      <c r="BT16" s="160"/>
      <c r="BU16" s="160"/>
      <c r="BV16" s="160"/>
      <c r="BW16" s="160"/>
      <c r="BX16" s="160"/>
      <c r="BY16" s="160"/>
      <c r="BZ16" s="160"/>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0"/>
      <c r="CW16" s="160"/>
      <c r="CX16" s="160"/>
      <c r="CY16" s="160"/>
      <c r="CZ16" s="160"/>
      <c r="DA16" s="160"/>
      <c r="DB16" s="160"/>
      <c r="DC16" s="160"/>
      <c r="DD16" s="160"/>
      <c r="DE16" s="160"/>
      <c r="DF16" s="160"/>
      <c r="DG16" s="160"/>
      <c r="DH16" s="160"/>
      <c r="DI16" s="160"/>
      <c r="DJ16" s="160"/>
      <c r="DK16" s="160"/>
      <c r="DL16" s="160"/>
      <c r="DM16" s="160"/>
      <c r="DN16" s="160"/>
      <c r="DO16" s="160"/>
      <c r="DP16" s="160"/>
      <c r="DQ16" s="160"/>
      <c r="DR16" s="160"/>
      <c r="DS16" s="160"/>
      <c r="DT16" s="160"/>
      <c r="DU16" s="160"/>
      <c r="DV16" s="160"/>
      <c r="DW16" s="160"/>
      <c r="DX16" s="160"/>
      <c r="DY16" s="160"/>
      <c r="DZ16" s="160"/>
      <c r="EA16" s="160"/>
      <c r="EB16" s="160"/>
      <c r="EC16" s="160"/>
      <c r="ED16" s="160"/>
      <c r="EE16" s="160"/>
      <c r="EF16" s="160"/>
      <c r="EG16" s="160"/>
      <c r="EH16" s="160"/>
      <c r="EI16" s="160"/>
      <c r="EJ16" s="160"/>
      <c r="EK16" s="160"/>
      <c r="EL16" s="160"/>
      <c r="EM16" s="160"/>
      <c r="EN16" s="160"/>
      <c r="EO16" s="160"/>
      <c r="EP16" s="161"/>
      <c r="EQ16" s="161"/>
      <c r="ER16" s="161"/>
      <c r="ES16" s="161"/>
      <c r="ET16" s="161"/>
      <c r="EU16" s="161"/>
      <c r="EV16" s="161"/>
      <c r="EW16" s="161"/>
      <c r="EX16" s="162"/>
    </row>
    <row r="17" spans="1:154" ht="21.75" customHeight="1" x14ac:dyDescent="0.15">
      <c r="A17">
        <v>16</v>
      </c>
      <c r="B17" s="220" t="s">
        <v>133</v>
      </c>
      <c r="C17" s="222" t="s">
        <v>134</v>
      </c>
      <c r="D17" s="223"/>
      <c r="E17" s="231" t="s">
        <v>135</v>
      </c>
      <c r="F17" s="233"/>
      <c r="G17" s="240" t="s">
        <v>140</v>
      </c>
      <c r="H17" s="231" t="s">
        <v>141</v>
      </c>
      <c r="I17" s="232"/>
      <c r="J17" s="232"/>
      <c r="K17" s="233"/>
      <c r="L17" s="305" t="s">
        <v>472</v>
      </c>
      <c r="M17" s="231" t="s">
        <v>147</v>
      </c>
      <c r="N17" s="262"/>
      <c r="O17" s="262"/>
      <c r="P17" s="262"/>
      <c r="Q17" s="262"/>
      <c r="R17" s="262"/>
      <c r="S17" s="262"/>
      <c r="T17" s="263"/>
      <c r="U17" s="240" t="s">
        <v>334</v>
      </c>
      <c r="V17" s="271" t="s">
        <v>412</v>
      </c>
      <c r="W17" s="342"/>
      <c r="X17" s="343"/>
      <c r="Y17" s="316" t="s">
        <v>411</v>
      </c>
      <c r="Z17" s="363"/>
      <c r="AA17" s="339"/>
      <c r="AB17" s="271" t="s">
        <v>412</v>
      </c>
      <c r="AC17" s="343"/>
      <c r="AD17" s="271" t="s">
        <v>411</v>
      </c>
      <c r="AE17" s="343"/>
      <c r="AF17" s="339"/>
      <c r="AG17" s="304" t="s">
        <v>412</v>
      </c>
      <c r="AH17" s="391"/>
      <c r="AI17" s="391"/>
      <c r="AJ17" s="391"/>
      <c r="AK17" s="391"/>
      <c r="AL17" s="391"/>
      <c r="AM17" s="391"/>
      <c r="AN17" s="391"/>
      <c r="AO17" s="391"/>
      <c r="AP17" s="391"/>
      <c r="AQ17" s="391"/>
      <c r="AR17" s="391"/>
      <c r="AS17" s="391"/>
      <c r="AT17" s="391"/>
      <c r="AU17" s="392"/>
      <c r="AV17" s="304" t="s">
        <v>411</v>
      </c>
      <c r="AW17" s="391"/>
      <c r="AX17" s="391"/>
      <c r="AY17" s="391"/>
      <c r="AZ17" s="391"/>
      <c r="BA17" s="391"/>
      <c r="BB17" s="392"/>
      <c r="BC17" s="331"/>
      <c r="BD17" s="331"/>
      <c r="BE17" s="264"/>
      <c r="BF17" s="265"/>
      <c r="BG17" s="265"/>
      <c r="BH17" s="265"/>
      <c r="BI17" s="265"/>
      <c r="BJ17" s="265"/>
      <c r="BK17" s="266"/>
      <c r="BL17" s="163"/>
      <c r="BM17" s="164"/>
      <c r="BN17" s="164"/>
      <c r="BO17" s="164"/>
      <c r="BP17" s="164"/>
      <c r="BQ17" s="164"/>
      <c r="BR17" s="164"/>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164"/>
      <c r="CO17" s="164"/>
      <c r="CP17" s="164"/>
      <c r="CQ17" s="164"/>
      <c r="CR17" s="164"/>
      <c r="CS17" s="164"/>
      <c r="CT17" s="164"/>
      <c r="CU17" s="164"/>
      <c r="CV17" s="164"/>
      <c r="CW17" s="164"/>
      <c r="CX17" s="164"/>
      <c r="CY17" s="164"/>
      <c r="CZ17" s="164"/>
      <c r="DA17" s="164"/>
      <c r="DB17" s="164"/>
      <c r="DC17" s="164"/>
      <c r="DD17" s="164"/>
      <c r="DE17" s="164"/>
      <c r="DF17" s="164"/>
      <c r="DG17" s="164"/>
      <c r="DH17" s="164"/>
      <c r="DI17" s="164"/>
      <c r="DJ17" s="164"/>
      <c r="DK17" s="164"/>
      <c r="DL17" s="164"/>
      <c r="DM17" s="164"/>
      <c r="DN17" s="164"/>
      <c r="DO17" s="164"/>
      <c r="DP17" s="164"/>
      <c r="DQ17" s="164"/>
      <c r="DR17" s="164"/>
      <c r="DS17" s="164"/>
      <c r="DT17" s="164"/>
      <c r="DU17" s="164"/>
      <c r="DV17" s="164"/>
      <c r="DW17" s="164"/>
      <c r="DX17" s="164"/>
      <c r="DY17" s="164"/>
      <c r="DZ17" s="164"/>
      <c r="EA17" s="164"/>
      <c r="EB17" s="164"/>
      <c r="EC17" s="164"/>
      <c r="ED17" s="164"/>
      <c r="EE17" s="164"/>
      <c r="EF17" s="164"/>
      <c r="EG17" s="164"/>
      <c r="EH17" s="164"/>
      <c r="EI17" s="164"/>
      <c r="EJ17" s="164"/>
      <c r="EK17" s="164"/>
      <c r="EL17" s="164"/>
      <c r="EM17" s="164"/>
      <c r="EN17" s="164"/>
      <c r="EO17" s="164"/>
      <c r="EP17" s="165"/>
      <c r="EQ17" s="165"/>
      <c r="ER17" s="165"/>
      <c r="ES17" s="165"/>
      <c r="ET17" s="165"/>
      <c r="EU17" s="165"/>
      <c r="EV17" s="204"/>
      <c r="EW17" s="165"/>
      <c r="EX17" s="166"/>
    </row>
    <row r="18" spans="1:154" ht="21.75" customHeight="1" x14ac:dyDescent="0.15">
      <c r="A18">
        <v>17</v>
      </c>
      <c r="B18" s="220"/>
      <c r="C18" s="222"/>
      <c r="D18" s="223"/>
      <c r="E18" s="234"/>
      <c r="F18" s="235"/>
      <c r="G18" s="241"/>
      <c r="H18" s="234"/>
      <c r="I18" s="223"/>
      <c r="J18" s="223"/>
      <c r="K18" s="235"/>
      <c r="L18" s="306"/>
      <c r="M18" s="278"/>
      <c r="N18" s="279"/>
      <c r="O18" s="279"/>
      <c r="P18" s="279"/>
      <c r="Q18" s="279"/>
      <c r="R18" s="279"/>
      <c r="S18" s="279"/>
      <c r="T18" s="280"/>
      <c r="U18" s="241"/>
      <c r="V18" s="158">
        <v>29</v>
      </c>
      <c r="W18" s="207">
        <v>30</v>
      </c>
      <c r="X18" s="208">
        <v>31</v>
      </c>
      <c r="Y18" s="205">
        <v>1</v>
      </c>
      <c r="Z18" s="172">
        <v>2</v>
      </c>
      <c r="AA18" s="339"/>
      <c r="AB18" s="158">
        <v>30</v>
      </c>
      <c r="AC18" s="208">
        <v>31</v>
      </c>
      <c r="AD18" s="205">
        <v>1</v>
      </c>
      <c r="AE18" s="172">
        <v>2</v>
      </c>
      <c r="AF18" s="339"/>
      <c r="AG18" s="344" t="s">
        <v>461</v>
      </c>
      <c r="AH18" s="345"/>
      <c r="AI18" s="345"/>
      <c r="AJ18" s="344" t="s">
        <v>407</v>
      </c>
      <c r="AK18" s="345"/>
      <c r="AL18" s="345"/>
      <c r="AM18" s="345"/>
      <c r="AN18" s="345"/>
      <c r="AO18" s="345"/>
      <c r="AP18" s="345"/>
      <c r="AQ18" s="345"/>
      <c r="AR18" s="346"/>
      <c r="AS18" s="344" t="s">
        <v>408</v>
      </c>
      <c r="AT18" s="345"/>
      <c r="AU18" s="346"/>
      <c r="AV18" s="344" t="s">
        <v>409</v>
      </c>
      <c r="AW18" s="350"/>
      <c r="AX18" s="350"/>
      <c r="AY18" s="351"/>
      <c r="AZ18" s="344" t="s">
        <v>410</v>
      </c>
      <c r="BA18" s="345"/>
      <c r="BB18" s="346"/>
      <c r="BC18" s="331"/>
      <c r="BD18" s="331"/>
      <c r="BE18" s="264"/>
      <c r="BF18" s="267"/>
      <c r="BG18" s="267"/>
      <c r="BH18" s="267"/>
      <c r="BI18" s="267"/>
      <c r="BJ18" s="267"/>
      <c r="BK18" s="266"/>
      <c r="BL18" s="167"/>
      <c r="BM18" s="168"/>
      <c r="BN18" s="168"/>
      <c r="BO18" s="168"/>
      <c r="BP18" s="168"/>
      <c r="BQ18" s="168"/>
      <c r="BR18" s="168"/>
      <c r="BS18" s="168"/>
      <c r="BT18" s="168"/>
      <c r="BU18" s="168"/>
      <c r="BV18" s="168"/>
      <c r="BW18" s="168"/>
      <c r="BX18" s="168"/>
      <c r="BY18" s="168"/>
      <c r="BZ18" s="168"/>
      <c r="CA18" s="168"/>
      <c r="CB18" s="168"/>
      <c r="CC18" s="168"/>
      <c r="CD18" s="168"/>
      <c r="CE18" s="168"/>
      <c r="CF18" s="168"/>
      <c r="CG18" s="168"/>
      <c r="CH18" s="168"/>
      <c r="CI18" s="168"/>
      <c r="CJ18" s="168"/>
      <c r="CK18" s="168"/>
      <c r="CL18" s="168"/>
      <c r="CM18" s="168"/>
      <c r="CN18" s="168"/>
      <c r="CO18" s="168"/>
      <c r="CP18" s="168"/>
      <c r="CQ18" s="168"/>
      <c r="CR18" s="168"/>
      <c r="CS18" s="168"/>
      <c r="CT18" s="168"/>
      <c r="CU18" s="168"/>
      <c r="CV18" s="168"/>
      <c r="CW18" s="168"/>
      <c r="CX18" s="168"/>
      <c r="CY18" s="168"/>
      <c r="CZ18" s="168"/>
      <c r="DA18" s="168"/>
      <c r="DB18" s="168"/>
      <c r="DC18" s="168"/>
      <c r="DD18" s="168"/>
      <c r="DE18" s="168"/>
      <c r="DF18" s="168"/>
      <c r="DG18" s="168"/>
      <c r="DH18" s="168"/>
      <c r="DI18" s="168"/>
      <c r="DJ18" s="168"/>
      <c r="DK18" s="168"/>
      <c r="DL18" s="168"/>
      <c r="DM18" s="168"/>
      <c r="DN18" s="168"/>
      <c r="DO18" s="168"/>
      <c r="DP18" s="168"/>
      <c r="DQ18" s="168"/>
      <c r="DR18" s="168"/>
      <c r="DS18" s="168"/>
      <c r="DT18" s="168"/>
      <c r="DU18" s="168"/>
      <c r="DV18" s="168"/>
      <c r="DW18" s="168"/>
      <c r="DX18" s="168"/>
      <c r="DY18" s="168"/>
      <c r="DZ18" s="168"/>
      <c r="EA18" s="168"/>
      <c r="EB18" s="168"/>
      <c r="EC18" s="168"/>
      <c r="ED18" s="168"/>
      <c r="EE18" s="168"/>
      <c r="EF18" s="168"/>
      <c r="EG18" s="168"/>
      <c r="EH18" s="168"/>
      <c r="EI18" s="168"/>
      <c r="EJ18" s="168"/>
      <c r="EK18" s="168"/>
      <c r="EL18" s="168"/>
      <c r="EM18" s="168"/>
      <c r="EN18" s="168"/>
      <c r="EO18" s="168"/>
      <c r="EP18" s="169"/>
      <c r="EQ18" s="169"/>
      <c r="ER18" s="169"/>
      <c r="ES18" s="169"/>
      <c r="ET18" s="169"/>
      <c r="EU18" s="169"/>
      <c r="EV18" s="169"/>
      <c r="EW18" s="169"/>
      <c r="EX18" s="170"/>
    </row>
    <row r="19" spans="1:154" ht="21.75" customHeight="1" x14ac:dyDescent="0.15">
      <c r="A19">
        <v>18</v>
      </c>
      <c r="B19" s="220"/>
      <c r="C19" s="224"/>
      <c r="D19" s="225"/>
      <c r="E19" s="236"/>
      <c r="F19" s="237"/>
      <c r="G19" s="241"/>
      <c r="H19" s="236"/>
      <c r="I19" s="225"/>
      <c r="J19" s="225"/>
      <c r="K19" s="237"/>
      <c r="L19" s="306"/>
      <c r="M19" s="136" t="s">
        <v>148</v>
      </c>
      <c r="N19" s="143" t="s">
        <v>149</v>
      </c>
      <c r="O19" s="244" t="s">
        <v>150</v>
      </c>
      <c r="P19" s="245"/>
      <c r="Q19" s="144" t="s">
        <v>151</v>
      </c>
      <c r="R19" s="244" t="s">
        <v>130</v>
      </c>
      <c r="S19" s="246"/>
      <c r="T19" s="23" t="s">
        <v>131</v>
      </c>
      <c r="U19" s="241"/>
      <c r="V19" s="24" t="s">
        <v>161</v>
      </c>
      <c r="W19" s="209" t="s">
        <v>162</v>
      </c>
      <c r="X19" s="210" t="s">
        <v>163</v>
      </c>
      <c r="Y19" s="206" t="s">
        <v>164</v>
      </c>
      <c r="Z19" s="30" t="s">
        <v>165</v>
      </c>
      <c r="AA19" s="339"/>
      <c r="AB19" s="24" t="s">
        <v>162</v>
      </c>
      <c r="AC19" s="210" t="s">
        <v>163</v>
      </c>
      <c r="AD19" s="211" t="s">
        <v>164</v>
      </c>
      <c r="AE19" s="30" t="s">
        <v>165</v>
      </c>
      <c r="AF19" s="339"/>
      <c r="AG19" s="347" t="s">
        <v>167</v>
      </c>
      <c r="AH19" s="348"/>
      <c r="AI19" s="348"/>
      <c r="AJ19" s="347" t="s">
        <v>162</v>
      </c>
      <c r="AK19" s="348"/>
      <c r="AL19" s="348"/>
      <c r="AM19" s="348"/>
      <c r="AN19" s="348"/>
      <c r="AO19" s="348"/>
      <c r="AP19" s="348"/>
      <c r="AQ19" s="348"/>
      <c r="AR19" s="349"/>
      <c r="AS19" s="347" t="s">
        <v>168</v>
      </c>
      <c r="AT19" s="348"/>
      <c r="AU19" s="349"/>
      <c r="AV19" s="347" t="s">
        <v>164</v>
      </c>
      <c r="AW19" s="352"/>
      <c r="AX19" s="352"/>
      <c r="AY19" s="353"/>
      <c r="AZ19" s="347" t="s">
        <v>165</v>
      </c>
      <c r="BA19" s="348"/>
      <c r="BB19" s="349"/>
      <c r="BC19" s="331"/>
      <c r="BD19" s="331"/>
      <c r="BE19" s="264"/>
      <c r="BF19" s="265"/>
      <c r="BG19" s="265"/>
      <c r="BH19" s="265"/>
      <c r="BI19" s="265"/>
      <c r="BJ19" s="265"/>
      <c r="BK19" s="266"/>
      <c r="BL19" s="277" t="s">
        <v>203</v>
      </c>
      <c r="BM19" s="262"/>
      <c r="BN19" s="262"/>
      <c r="BO19" s="262"/>
      <c r="BP19" s="262"/>
      <c r="BQ19" s="262"/>
      <c r="BR19" s="262"/>
      <c r="BS19" s="262"/>
      <c r="BT19" s="262"/>
      <c r="BU19" s="262"/>
      <c r="BV19" s="262"/>
      <c r="BW19" s="262"/>
      <c r="BX19" s="262"/>
      <c r="BY19" s="262"/>
      <c r="BZ19" s="262"/>
      <c r="CA19" s="262"/>
      <c r="CB19" s="262"/>
      <c r="CC19" s="262"/>
      <c r="CD19" s="262"/>
      <c r="CE19" s="263"/>
      <c r="CF19" s="85" t="s">
        <v>223</v>
      </c>
      <c r="CG19" s="86"/>
      <c r="CH19" s="86"/>
      <c r="CI19" s="86"/>
      <c r="CJ19" s="86"/>
      <c r="CK19" s="86"/>
      <c r="CL19" s="86"/>
      <c r="CM19" s="86"/>
      <c r="CN19" s="86"/>
      <c r="CO19" s="86"/>
      <c r="CP19" s="86"/>
      <c r="CQ19" s="86"/>
      <c r="CR19" s="86"/>
      <c r="CS19" s="86"/>
      <c r="CT19" s="86"/>
      <c r="CU19" s="86"/>
      <c r="CV19" s="86"/>
      <c r="CW19" s="86"/>
      <c r="CX19" s="86"/>
      <c r="CY19" s="86"/>
      <c r="CZ19" s="86"/>
      <c r="DA19" s="86"/>
      <c r="DB19" s="86"/>
      <c r="DC19" s="86"/>
      <c r="DD19" s="86"/>
      <c r="DE19" s="86"/>
      <c r="DF19" s="86"/>
      <c r="DG19" s="86"/>
      <c r="DH19" s="86"/>
      <c r="DI19" s="86"/>
      <c r="DJ19" s="86"/>
      <c r="DK19" s="86"/>
      <c r="DL19" s="86"/>
      <c r="DM19" s="86"/>
      <c r="DN19" s="86"/>
      <c r="DO19" s="86"/>
      <c r="DP19" s="86"/>
      <c r="DQ19" s="86"/>
      <c r="DR19" s="86"/>
      <c r="DS19" s="86"/>
      <c r="DT19" s="86"/>
      <c r="DU19" s="86"/>
      <c r="DV19" s="86"/>
      <c r="DW19" s="86"/>
      <c r="DX19" s="86"/>
      <c r="DY19" s="86"/>
      <c r="DZ19" s="86"/>
      <c r="EA19" s="86"/>
      <c r="EB19" s="86"/>
      <c r="EC19" s="86"/>
      <c r="ED19" s="86"/>
      <c r="EE19" s="86"/>
      <c r="EF19" s="86"/>
      <c r="EG19" s="86"/>
      <c r="EH19" s="86"/>
      <c r="EI19" s="86"/>
      <c r="EJ19" s="86"/>
      <c r="EK19" s="86"/>
      <c r="EL19" s="86"/>
      <c r="EM19" s="86"/>
      <c r="EN19" s="86"/>
      <c r="EO19" s="86"/>
      <c r="EP19" s="86"/>
      <c r="EQ19" s="86"/>
      <c r="ER19" s="86"/>
      <c r="ES19" s="86"/>
      <c r="ET19" s="86"/>
      <c r="EU19" s="86"/>
      <c r="EV19" s="86"/>
      <c r="EW19" s="86"/>
      <c r="EX19" s="87"/>
    </row>
    <row r="20" spans="1:154" ht="21.75" customHeight="1" x14ac:dyDescent="0.15">
      <c r="A20">
        <v>19</v>
      </c>
      <c r="B20" s="220"/>
      <c r="C20" s="226" t="s">
        <v>136</v>
      </c>
      <c r="D20" s="227" t="s">
        <v>137</v>
      </c>
      <c r="E20" s="231" t="s">
        <v>138</v>
      </c>
      <c r="F20" s="227" t="s">
        <v>139</v>
      </c>
      <c r="G20" s="241"/>
      <c r="H20" s="238" t="s">
        <v>142</v>
      </c>
      <c r="I20" s="242" t="s">
        <v>143</v>
      </c>
      <c r="J20" s="242" t="s">
        <v>144</v>
      </c>
      <c r="K20" s="227" t="s">
        <v>145</v>
      </c>
      <c r="L20" s="306"/>
      <c r="M20" s="249" t="s">
        <v>152</v>
      </c>
      <c r="N20" s="247" t="s">
        <v>153</v>
      </c>
      <c r="O20" s="247" t="s">
        <v>154</v>
      </c>
      <c r="P20" s="247"/>
      <c r="Q20" s="247" t="s">
        <v>318</v>
      </c>
      <c r="R20" s="229" t="s">
        <v>155</v>
      </c>
      <c r="S20" s="230"/>
      <c r="T20" s="362" t="s">
        <v>156</v>
      </c>
      <c r="U20" s="241"/>
      <c r="V20" s="354" t="s">
        <v>338</v>
      </c>
      <c r="W20" s="355"/>
      <c r="X20" s="355"/>
      <c r="Y20" s="355"/>
      <c r="Z20" s="356"/>
      <c r="AA20" s="339"/>
      <c r="AB20" s="25"/>
      <c r="AC20" s="26"/>
      <c r="AD20" s="26"/>
      <c r="AE20" s="360" t="s">
        <v>228</v>
      </c>
      <c r="AF20" s="339"/>
      <c r="AG20" s="271" t="s">
        <v>337</v>
      </c>
      <c r="AH20" s="272"/>
      <c r="AI20" s="272"/>
      <c r="AJ20" s="272"/>
      <c r="AK20" s="272"/>
      <c r="AL20" s="272"/>
      <c r="AM20" s="272"/>
      <c r="AN20" s="272"/>
      <c r="AO20" s="272"/>
      <c r="AP20" s="272"/>
      <c r="AQ20" s="272"/>
      <c r="AR20" s="272"/>
      <c r="AS20" s="272"/>
      <c r="AT20" s="272"/>
      <c r="AU20" s="272"/>
      <c r="AV20" s="272"/>
      <c r="AW20" s="272"/>
      <c r="AX20" s="272"/>
      <c r="AY20" s="272"/>
      <c r="AZ20" s="272"/>
      <c r="BA20" s="272"/>
      <c r="BB20" s="273"/>
      <c r="BC20" s="331"/>
      <c r="BD20" s="331"/>
      <c r="BE20" s="264"/>
      <c r="BF20" s="265"/>
      <c r="BG20" s="265"/>
      <c r="BH20" s="265"/>
      <c r="BI20" s="265"/>
      <c r="BJ20" s="265"/>
      <c r="BK20" s="266"/>
      <c r="BL20" s="278"/>
      <c r="BM20" s="279"/>
      <c r="BN20" s="279"/>
      <c r="BO20" s="279"/>
      <c r="BP20" s="279"/>
      <c r="BQ20" s="279"/>
      <c r="BR20" s="279"/>
      <c r="BS20" s="279"/>
      <c r="BT20" s="279"/>
      <c r="BU20" s="279"/>
      <c r="BV20" s="279"/>
      <c r="BW20" s="279"/>
      <c r="BX20" s="279"/>
      <c r="BY20" s="279"/>
      <c r="BZ20" s="279"/>
      <c r="CA20" s="279"/>
      <c r="CB20" s="279"/>
      <c r="CC20" s="279"/>
      <c r="CD20" s="279"/>
      <c r="CE20" s="280"/>
      <c r="CF20" s="202" t="s">
        <v>218</v>
      </c>
      <c r="CG20" s="202" t="s">
        <v>231</v>
      </c>
      <c r="CH20" s="202" t="s">
        <v>232</v>
      </c>
      <c r="CI20" s="510" t="s">
        <v>233</v>
      </c>
      <c r="CJ20" s="510"/>
      <c r="CK20" s="202" t="s">
        <v>234</v>
      </c>
      <c r="CL20" s="510" t="s">
        <v>235</v>
      </c>
      <c r="CM20" s="510"/>
      <c r="CN20" s="510"/>
      <c r="CO20" s="510" t="s">
        <v>236</v>
      </c>
      <c r="CP20" s="510"/>
      <c r="CQ20" s="510" t="s">
        <v>237</v>
      </c>
      <c r="CR20" s="510"/>
      <c r="CS20" s="510" t="s">
        <v>238</v>
      </c>
      <c r="CT20" s="510"/>
      <c r="CU20" s="510" t="s">
        <v>239</v>
      </c>
      <c r="CV20" s="510"/>
      <c r="CW20" s="510"/>
      <c r="CX20" s="510"/>
      <c r="CY20" s="510"/>
      <c r="CZ20" s="510" t="s">
        <v>240</v>
      </c>
      <c r="DA20" s="510"/>
      <c r="DB20" s="510"/>
      <c r="DC20" s="510"/>
      <c r="DD20" s="510"/>
      <c r="DE20" s="510"/>
      <c r="DF20" s="202" t="s">
        <v>241</v>
      </c>
      <c r="DG20" s="510" t="s">
        <v>447</v>
      </c>
      <c r="DH20" s="510"/>
      <c r="DI20" s="510"/>
      <c r="DJ20" s="510" t="s">
        <v>242</v>
      </c>
      <c r="DK20" s="510"/>
      <c r="DL20" s="510" t="s">
        <v>243</v>
      </c>
      <c r="DM20" s="510"/>
      <c r="DN20" s="202" t="s">
        <v>244</v>
      </c>
      <c r="DO20" s="510" t="s">
        <v>301</v>
      </c>
      <c r="DP20" s="510"/>
      <c r="DQ20" s="510"/>
      <c r="DR20" s="510"/>
      <c r="DS20" s="510"/>
      <c r="DT20" s="510"/>
      <c r="DU20" s="510"/>
      <c r="DV20" s="202" t="s">
        <v>448</v>
      </c>
      <c r="DW20" s="202" t="s">
        <v>449</v>
      </c>
      <c r="DX20" s="511" t="s">
        <v>450</v>
      </c>
      <c r="DY20" s="512"/>
      <c r="DZ20" s="202" t="s">
        <v>349</v>
      </c>
      <c r="EA20" s="511" t="s">
        <v>451</v>
      </c>
      <c r="EB20" s="512"/>
      <c r="EC20" s="511" t="s">
        <v>452</v>
      </c>
      <c r="ED20" s="513"/>
      <c r="EE20" s="512"/>
      <c r="EF20" s="510" t="s">
        <v>245</v>
      </c>
      <c r="EG20" s="510"/>
      <c r="EH20" s="510" t="s">
        <v>246</v>
      </c>
      <c r="EI20" s="510"/>
      <c r="EJ20" s="202" t="s">
        <v>247</v>
      </c>
      <c r="EK20" s="511" t="s">
        <v>453</v>
      </c>
      <c r="EL20" s="512"/>
      <c r="EM20" s="510" t="s">
        <v>248</v>
      </c>
      <c r="EN20" s="510"/>
      <c r="EO20" s="510"/>
      <c r="EP20" s="510"/>
      <c r="EQ20" s="510"/>
      <c r="ER20" s="510"/>
      <c r="ES20" s="510"/>
      <c r="ET20" s="510"/>
      <c r="EU20" s="510"/>
      <c r="EV20" s="510"/>
      <c r="EW20" s="510"/>
      <c r="EX20" s="510"/>
    </row>
    <row r="21" spans="1:154" ht="187.5" customHeight="1" thickBot="1" x14ac:dyDescent="0.2">
      <c r="A21">
        <v>20</v>
      </c>
      <c r="B21" s="221"/>
      <c r="C21" s="222"/>
      <c r="D21" s="228"/>
      <c r="E21" s="234"/>
      <c r="F21" s="228"/>
      <c r="G21" s="241"/>
      <c r="H21" s="239"/>
      <c r="I21" s="243"/>
      <c r="J21" s="243"/>
      <c r="K21" s="228"/>
      <c r="L21" s="306"/>
      <c r="M21" s="249"/>
      <c r="N21" s="247"/>
      <c r="O21" s="247"/>
      <c r="P21" s="247"/>
      <c r="Q21" s="248"/>
      <c r="R21" s="229"/>
      <c r="S21" s="230"/>
      <c r="T21" s="362"/>
      <c r="U21" s="241"/>
      <c r="V21" s="357"/>
      <c r="W21" s="358"/>
      <c r="X21" s="358"/>
      <c r="Y21" s="358"/>
      <c r="Z21" s="359"/>
      <c r="AA21" s="340"/>
      <c r="AB21" s="27"/>
      <c r="AC21" s="28"/>
      <c r="AD21" s="28"/>
      <c r="AE21" s="361"/>
      <c r="AF21" s="340"/>
      <c r="AG21" s="174" t="s">
        <v>169</v>
      </c>
      <c r="AH21" s="175" t="s">
        <v>170</v>
      </c>
      <c r="AI21" s="176" t="s">
        <v>171</v>
      </c>
      <c r="AJ21" s="177" t="s">
        <v>172</v>
      </c>
      <c r="AK21" s="175" t="s">
        <v>342</v>
      </c>
      <c r="AL21" s="178" t="s">
        <v>131</v>
      </c>
      <c r="AM21" s="178" t="s">
        <v>359</v>
      </c>
      <c r="AN21" s="175" t="s">
        <v>350</v>
      </c>
      <c r="AO21" s="175" t="s">
        <v>351</v>
      </c>
      <c r="AP21" s="175" t="s">
        <v>352</v>
      </c>
      <c r="AQ21" s="175" t="s">
        <v>353</v>
      </c>
      <c r="AR21" s="176" t="s">
        <v>354</v>
      </c>
      <c r="AS21" s="177" t="s">
        <v>355</v>
      </c>
      <c r="AT21" s="179" t="s">
        <v>343</v>
      </c>
      <c r="AU21" s="173" t="s">
        <v>344</v>
      </c>
      <c r="AV21" s="174" t="s">
        <v>345</v>
      </c>
      <c r="AW21" s="179" t="s">
        <v>346</v>
      </c>
      <c r="AX21" s="180" t="s">
        <v>347</v>
      </c>
      <c r="AY21" s="173" t="s">
        <v>356</v>
      </c>
      <c r="AZ21" s="181" t="s">
        <v>357</v>
      </c>
      <c r="BA21" s="180" t="s">
        <v>358</v>
      </c>
      <c r="BB21" s="173" t="s">
        <v>413</v>
      </c>
      <c r="BC21" s="332"/>
      <c r="BD21" s="332"/>
      <c r="BE21" s="268"/>
      <c r="BF21" s="269"/>
      <c r="BG21" s="269"/>
      <c r="BH21" s="269"/>
      <c r="BI21" s="269"/>
      <c r="BJ21" s="269"/>
      <c r="BK21" s="270"/>
      <c r="BL21" s="274" t="s">
        <v>204</v>
      </c>
      <c r="BM21" s="275"/>
      <c r="BN21" s="275"/>
      <c r="BO21" s="276"/>
      <c r="BP21" s="67" t="s">
        <v>205</v>
      </c>
      <c r="BQ21" s="67" t="s">
        <v>100</v>
      </c>
      <c r="BR21" s="67" t="s">
        <v>206</v>
      </c>
      <c r="BS21" s="67" t="s">
        <v>207</v>
      </c>
      <c r="BT21" s="67" t="s">
        <v>208</v>
      </c>
      <c r="BU21" s="68" t="s">
        <v>209</v>
      </c>
      <c r="BV21" s="68" t="s">
        <v>210</v>
      </c>
      <c r="BW21" s="71" t="s">
        <v>224</v>
      </c>
      <c r="BX21" s="68" t="s">
        <v>211</v>
      </c>
      <c r="BY21" s="146" t="s">
        <v>212</v>
      </c>
      <c r="BZ21" s="67" t="s">
        <v>213</v>
      </c>
      <c r="CA21" s="67" t="s">
        <v>214</v>
      </c>
      <c r="CB21" s="67" t="s">
        <v>215</v>
      </c>
      <c r="CC21" s="69" t="s">
        <v>216</v>
      </c>
      <c r="CD21" s="67" t="s">
        <v>217</v>
      </c>
      <c r="CE21" s="69" t="s">
        <v>446</v>
      </c>
      <c r="CF21" s="70" t="s">
        <v>219</v>
      </c>
      <c r="CG21" s="70" t="s">
        <v>220</v>
      </c>
      <c r="CH21" s="70" t="s">
        <v>222</v>
      </c>
      <c r="CI21" s="70" t="s">
        <v>249</v>
      </c>
      <c r="CJ21" s="70" t="s">
        <v>221</v>
      </c>
      <c r="CK21" s="70" t="s">
        <v>250</v>
      </c>
      <c r="CL21" s="70" t="s">
        <v>249</v>
      </c>
      <c r="CM21" s="70" t="s">
        <v>251</v>
      </c>
      <c r="CN21" s="70" t="s">
        <v>252</v>
      </c>
      <c r="CO21" s="70" t="s">
        <v>249</v>
      </c>
      <c r="CP21" s="70" t="s">
        <v>253</v>
      </c>
      <c r="CQ21" s="70" t="s">
        <v>254</v>
      </c>
      <c r="CR21" s="70" t="s">
        <v>255</v>
      </c>
      <c r="CS21" s="70" t="s">
        <v>256</v>
      </c>
      <c r="CT21" s="70" t="s">
        <v>257</v>
      </c>
      <c r="CU21" s="70" t="s">
        <v>249</v>
      </c>
      <c r="CV21" s="70" t="s">
        <v>258</v>
      </c>
      <c r="CW21" s="70" t="s">
        <v>259</v>
      </c>
      <c r="CX21" s="70" t="s">
        <v>260</v>
      </c>
      <c r="CY21" s="70" t="s">
        <v>261</v>
      </c>
      <c r="CZ21" s="70" t="s">
        <v>283</v>
      </c>
      <c r="DA21" s="70" t="s">
        <v>262</v>
      </c>
      <c r="DB21" s="70" t="s">
        <v>263</v>
      </c>
      <c r="DC21" s="70" t="s">
        <v>284</v>
      </c>
      <c r="DD21" s="70" t="s">
        <v>264</v>
      </c>
      <c r="DE21" s="70" t="s">
        <v>265</v>
      </c>
      <c r="DF21" s="70" t="s">
        <v>249</v>
      </c>
      <c r="DG21" s="70" t="s">
        <v>266</v>
      </c>
      <c r="DH21" s="70" t="s">
        <v>267</v>
      </c>
      <c r="DI21" s="89" t="s">
        <v>454</v>
      </c>
      <c r="DJ21" s="70" t="s">
        <v>266</v>
      </c>
      <c r="DK21" s="70" t="s">
        <v>267</v>
      </c>
      <c r="DL21" s="70" t="s">
        <v>268</v>
      </c>
      <c r="DM21" s="70" t="s">
        <v>266</v>
      </c>
      <c r="DN21" s="70" t="s">
        <v>249</v>
      </c>
      <c r="DO21" s="70" t="s">
        <v>253</v>
      </c>
      <c r="DP21" s="89" t="s">
        <v>302</v>
      </c>
      <c r="DQ21" s="89" t="s">
        <v>303</v>
      </c>
      <c r="DR21" s="89" t="s">
        <v>304</v>
      </c>
      <c r="DS21" s="89" t="s">
        <v>305</v>
      </c>
      <c r="DT21" s="70" t="s">
        <v>269</v>
      </c>
      <c r="DU21" s="70" t="s">
        <v>306</v>
      </c>
      <c r="DV21" s="70" t="s">
        <v>249</v>
      </c>
      <c r="DW21" s="70" t="s">
        <v>249</v>
      </c>
      <c r="DX21" s="70" t="s">
        <v>221</v>
      </c>
      <c r="DY21" s="70" t="s">
        <v>266</v>
      </c>
      <c r="DZ21" s="70" t="s">
        <v>249</v>
      </c>
      <c r="EA21" s="70" t="s">
        <v>249</v>
      </c>
      <c r="EB21" s="70" t="s">
        <v>455</v>
      </c>
      <c r="EC21" s="70" t="s">
        <v>456</v>
      </c>
      <c r="ED21" s="70" t="s">
        <v>457</v>
      </c>
      <c r="EE21" s="70" t="s">
        <v>458</v>
      </c>
      <c r="EF21" s="70" t="s">
        <v>249</v>
      </c>
      <c r="EG21" s="70" t="s">
        <v>270</v>
      </c>
      <c r="EH21" s="70" t="s">
        <v>249</v>
      </c>
      <c r="EI21" s="70" t="s">
        <v>253</v>
      </c>
      <c r="EJ21" s="70" t="s">
        <v>249</v>
      </c>
      <c r="EK21" s="70" t="s">
        <v>249</v>
      </c>
      <c r="EL21" s="70" t="s">
        <v>257</v>
      </c>
      <c r="EM21" s="70" t="s">
        <v>271</v>
      </c>
      <c r="EN21" s="70" t="s">
        <v>272</v>
      </c>
      <c r="EO21" s="70" t="s">
        <v>273</v>
      </c>
      <c r="EP21" s="70" t="s">
        <v>274</v>
      </c>
      <c r="EQ21" s="90" t="s">
        <v>275</v>
      </c>
      <c r="ER21" s="90" t="s">
        <v>276</v>
      </c>
      <c r="ES21" s="90" t="s">
        <v>277</v>
      </c>
      <c r="ET21" s="90" t="s">
        <v>278</v>
      </c>
      <c r="EU21" s="90" t="s">
        <v>279</v>
      </c>
      <c r="EV21" s="90" t="s">
        <v>280</v>
      </c>
      <c r="EW21" s="90" t="s">
        <v>281</v>
      </c>
      <c r="EX21" s="90" t="s">
        <v>282</v>
      </c>
    </row>
    <row r="22" spans="1:154" ht="33.75" customHeight="1" x14ac:dyDescent="0.15">
      <c r="A22">
        <v>21</v>
      </c>
      <c r="B22" s="29">
        <v>1</v>
      </c>
      <c r="C22" s="186"/>
      <c r="D22" s="130"/>
      <c r="E22" s="193"/>
      <c r="F22" s="194"/>
      <c r="G22" s="93"/>
      <c r="H22" s="32"/>
      <c r="I22" s="33"/>
      <c r="J22" s="33"/>
      <c r="K22" s="34"/>
      <c r="L22" s="76" t="str">
        <f t="shared" ref="L22:L51" si="0"><![CDATA[IF(OR(H22="",I22="",J22="",K22="",ISERROR(DATEVALUE(H22&I22&"年"&J22&"月"&K22&"日"))),"",DATEDIF(DATEVALUE(H22&I22&"年"&J22&"月"&K22&"日"),$D$142,"Y"))]]></f>
        <v/>
      </c>
      <c r="M22" s="35"/>
      <c r="N22" s="33"/>
      <c r="O22" s="252"/>
      <c r="P22" s="252"/>
      <c r="Q22" s="33"/>
      <c r="R22" s="250"/>
      <c r="S22" s="251"/>
      <c r="T22" s="34"/>
      <c r="U22" s="197"/>
      <c r="V22" s="35"/>
      <c r="W22" s="33"/>
      <c r="X22" s="33"/>
      <c r="Y22" s="33"/>
      <c r="Z22" s="34"/>
      <c r="AA22" s="148"/>
      <c r="AB22" s="35"/>
      <c r="AC22" s="33"/>
      <c r="AD22" s="33"/>
      <c r="AE22" s="34"/>
      <c r="AF22" s="148"/>
      <c r="AG22" s="35"/>
      <c r="AH22" s="195"/>
      <c r="AI22" s="196"/>
      <c r="AJ22" s="35"/>
      <c r="AK22" s="141"/>
      <c r="AL22" s="141"/>
      <c r="AM22" s="141"/>
      <c r="AN22" s="195"/>
      <c r="AO22" s="195"/>
      <c r="AP22" s="195"/>
      <c r="AQ22" s="195"/>
      <c r="AR22" s="196"/>
      <c r="AS22" s="32"/>
      <c r="AT22" s="195"/>
      <c r="AU22" s="34"/>
      <c r="AV22" s="35"/>
      <c r="AW22" s="195"/>
      <c r="AX22" s="196"/>
      <c r="AY22" s="34"/>
      <c r="AZ22" s="141"/>
      <c r="BA22" s="196"/>
      <c r="BB22" s="34"/>
      <c r="BC22" s="94"/>
      <c r="BD22" s="94"/>
      <c r="BE22" s="284"/>
      <c r="BF22" s="282"/>
      <c r="BG22" s="282"/>
      <c r="BH22" s="282"/>
      <c r="BI22" s="282"/>
      <c r="BJ22" s="282"/>
      <c r="BK22" s="285"/>
      <c r="BL22" s="281"/>
      <c r="BM22" s="282"/>
      <c r="BN22" s="282"/>
      <c r="BO22" s="283"/>
      <c r="BP22" s="127"/>
      <c r="BQ22" s="127"/>
      <c r="BR22" s="127"/>
      <c r="BS22" s="127"/>
      <c r="BT22" s="127"/>
      <c r="BU22" s="80" t="str">
        <f t="shared" ref="BU22:BU51" si="1">IF(G22="男","M",IF(G22="女","F",""))</f>
        <v/>
      </c>
      <c r="BV22" s="80" t="str">
        <f t="shared" ref="BV22:BV51" si="2"><![CDATA[IF(OR(H22=0,I22=0,J22=0,K22=0,ISERROR(DATEVALUE(H22&I22&"年"&J22&"月"&K22&"日"))),"",YEAR(DATEVALUE(H22&I22&"年"&J22&"月"&K22&"日"))&"/"&IF(J22<10,"0"&J22,J22)&"/"&IF(K22<10,"0"&K22,K22))]]></f>
        <v/>
      </c>
      <c r="BW22" s="80" t="str">
        <f t="shared" ref="BW22:BW51" si="3">IF(M22="○","1","0")&amp;IF(N22="○","1","0")&amp;IF(O22="○","1","0")&amp;IF(Q22="○","1","0")&amp;IF(R22="○","1","0")&amp;IF(T22="○","1","0")</f>
        <v>000000</v>
      </c>
      <c r="BX22" s="79" t="str">
        <f t="shared" ref="BX22:BX51" si="4">IF(ISNA(VLOOKUP(BW22,$C$123:$K$130,8,FALSE)),"",VLOOKUP(BW22,$C$123:$K$130,8,FALSE))</f>
        <v/>
      </c>
      <c r="BY22" s="95"/>
      <c r="BZ22" s="96"/>
      <c r="CA22" s="97"/>
      <c r="CB22" s="96" t="s">
        <v>183</v>
      </c>
      <c r="CC22" s="96"/>
      <c r="CD22" s="96"/>
      <c r="CE22" s="98"/>
      <c r="CF22" s="99" t="s">
        <v>183</v>
      </c>
      <c r="CG22" s="100"/>
      <c r="CH22" s="100"/>
      <c r="CI22" s="100"/>
      <c r="CJ22" s="100"/>
      <c r="CK22" s="100"/>
      <c r="CL22" s="100"/>
      <c r="CM22" s="101"/>
      <c r="CN22" s="99"/>
      <c r="CO22" s="100"/>
      <c r="CP22" s="100" t="s">
        <v>183</v>
      </c>
      <c r="CQ22" s="100"/>
      <c r="CR22" s="100"/>
      <c r="CS22" s="100" t="s">
        <v>183</v>
      </c>
      <c r="CT22" s="100"/>
      <c r="CU22" s="100"/>
      <c r="CV22" s="100"/>
      <c r="CW22" s="102"/>
      <c r="CX22" s="100"/>
      <c r="CY22" s="102"/>
      <c r="CZ22" s="133"/>
      <c r="DA22" s="103"/>
      <c r="DB22" s="103"/>
      <c r="DC22" s="133"/>
      <c r="DD22" s="103"/>
      <c r="DE22" s="103"/>
      <c r="DF22" s="100"/>
      <c r="DG22" s="203"/>
      <c r="DH22" s="99"/>
      <c r="DI22" s="100"/>
      <c r="DJ22" s="103"/>
      <c r="DK22" s="100"/>
      <c r="DL22" s="100"/>
      <c r="DM22" s="104"/>
      <c r="DN22" s="100" t="s">
        <v>183</v>
      </c>
      <c r="DO22" s="103"/>
      <c r="DP22" s="100"/>
      <c r="DQ22" s="100"/>
      <c r="DR22" s="100"/>
      <c r="DS22" s="100"/>
      <c r="DT22" s="100" t="s">
        <v>183</v>
      </c>
      <c r="DU22" s="103"/>
      <c r="DV22" s="100"/>
      <c r="DW22" s="100"/>
      <c r="DX22" s="100"/>
      <c r="DY22" s="104"/>
      <c r="DZ22" s="100"/>
      <c r="EA22" s="100"/>
      <c r="EB22" s="100"/>
      <c r="EC22" s="100"/>
      <c r="ED22" s="100"/>
      <c r="EE22" s="100"/>
      <c r="EF22" s="100"/>
      <c r="EG22" s="100"/>
      <c r="EH22" s="100"/>
      <c r="EI22" s="100"/>
      <c r="EJ22" s="100"/>
      <c r="EK22" s="100"/>
      <c r="EL22" s="100"/>
      <c r="EM22" s="99"/>
      <c r="EN22" s="99"/>
      <c r="EO22" s="100"/>
      <c r="EP22" s="100"/>
      <c r="EQ22" s="103"/>
      <c r="ER22" s="103"/>
      <c r="ES22" s="103"/>
      <c r="ET22" s="103"/>
      <c r="EU22" s="105"/>
      <c r="EV22" s="105"/>
      <c r="EW22" s="105"/>
      <c r="EX22" s="105"/>
    </row>
    <row r="23" spans="1:154" ht="33.75" customHeight="1" x14ac:dyDescent="0.15">
      <c r="A23">
        <v>22</v>
      </c>
      <c r="B23" s="16">
        <v>2</v>
      </c>
      <c r="C23" s="187"/>
      <c r="D23" s="131"/>
      <c r="E23" s="198"/>
      <c r="F23" s="199"/>
      <c r="G23" s="91"/>
      <c r="H23" s="36"/>
      <c r="I23" s="182"/>
      <c r="J23" s="182"/>
      <c r="K23" s="37"/>
      <c r="L23" s="77" t="str">
        <f t="shared" si="0"/>
        <v/>
      </c>
      <c r="M23" s="38"/>
      <c r="N23" s="182"/>
      <c r="O23" s="253"/>
      <c r="P23" s="253"/>
      <c r="Q23" s="182"/>
      <c r="R23" s="259"/>
      <c r="S23" s="260"/>
      <c r="T23" s="37"/>
      <c r="U23" s="184"/>
      <c r="V23" s="38"/>
      <c r="W23" s="182"/>
      <c r="X23" s="182"/>
      <c r="Y23" s="182"/>
      <c r="Z23" s="37"/>
      <c r="AA23" s="185"/>
      <c r="AB23" s="38"/>
      <c r="AC23" s="182"/>
      <c r="AD23" s="182"/>
      <c r="AE23" s="37"/>
      <c r="AF23" s="185"/>
      <c r="AG23" s="38"/>
      <c r="AH23" s="189"/>
      <c r="AI23" s="190"/>
      <c r="AJ23" s="38"/>
      <c r="AK23" s="142"/>
      <c r="AL23" s="142"/>
      <c r="AM23" s="142"/>
      <c r="AN23" s="189"/>
      <c r="AO23" s="189"/>
      <c r="AP23" s="189"/>
      <c r="AQ23" s="189"/>
      <c r="AR23" s="190"/>
      <c r="AS23" s="36"/>
      <c r="AT23" s="189"/>
      <c r="AU23" s="37"/>
      <c r="AV23" s="38"/>
      <c r="AW23" s="189"/>
      <c r="AX23" s="190"/>
      <c r="AY23" s="37"/>
      <c r="AZ23" s="142"/>
      <c r="BA23" s="190"/>
      <c r="BB23" s="37"/>
      <c r="BC23" s="106"/>
      <c r="BD23" s="106"/>
      <c r="BE23" s="217"/>
      <c r="BF23" s="218"/>
      <c r="BG23" s="218"/>
      <c r="BH23" s="218"/>
      <c r="BI23" s="218"/>
      <c r="BJ23" s="218"/>
      <c r="BK23" s="219"/>
      <c r="BL23" s="257"/>
      <c r="BM23" s="218"/>
      <c r="BN23" s="218"/>
      <c r="BO23" s="258"/>
      <c r="BP23" s="128"/>
      <c r="BQ23" s="128"/>
      <c r="BR23" s="128"/>
      <c r="BS23" s="128"/>
      <c r="BT23" s="128"/>
      <c r="BU23" s="82" t="str">
        <f t="shared" si="1"/>
        <v/>
      </c>
      <c r="BV23" s="82" t="str">
        <f t="shared" si="2"/>
        <v/>
      </c>
      <c r="BW23" s="82" t="str">
        <f t="shared" si="3"/>
        <v>000000</v>
      </c>
      <c r="BX23" s="81" t="str">
        <f t="shared" si="4"/>
        <v/>
      </c>
      <c r="BY23" s="107"/>
      <c r="BZ23" s="108"/>
      <c r="CA23" s="109"/>
      <c r="CB23" s="108"/>
      <c r="CC23" s="108"/>
      <c r="CD23" s="108"/>
      <c r="CE23" s="110"/>
      <c r="CF23" s="111"/>
      <c r="CG23" s="100"/>
      <c r="CH23" s="111"/>
      <c r="CI23" s="111"/>
      <c r="CJ23" s="111"/>
      <c r="CK23" s="111"/>
      <c r="CL23" s="111"/>
      <c r="CM23" s="112"/>
      <c r="CN23" s="111"/>
      <c r="CO23" s="111"/>
      <c r="CP23" s="111"/>
      <c r="CQ23" s="111"/>
      <c r="CR23" s="111"/>
      <c r="CS23" s="111"/>
      <c r="CT23" s="111"/>
      <c r="CU23" s="111"/>
      <c r="CV23" s="111"/>
      <c r="CW23" s="113"/>
      <c r="CX23" s="111"/>
      <c r="CY23" s="113"/>
      <c r="CZ23" s="134"/>
      <c r="DA23" s="114"/>
      <c r="DB23" s="114"/>
      <c r="DC23" s="134"/>
      <c r="DD23" s="114"/>
      <c r="DE23" s="114"/>
      <c r="DF23" s="111"/>
      <c r="DG23" s="113"/>
      <c r="DH23" s="111"/>
      <c r="DI23" s="111"/>
      <c r="DJ23" s="114"/>
      <c r="DK23" s="111"/>
      <c r="DL23" s="111"/>
      <c r="DM23" s="114"/>
      <c r="DN23" s="111"/>
      <c r="DO23" s="103"/>
      <c r="DP23" s="111"/>
      <c r="DQ23" s="111"/>
      <c r="DR23" s="111"/>
      <c r="DS23" s="111"/>
      <c r="DT23" s="111"/>
      <c r="DU23" s="114"/>
      <c r="DV23" s="111"/>
      <c r="DW23" s="111"/>
      <c r="DX23" s="111"/>
      <c r="DY23" s="114"/>
      <c r="DZ23" s="100"/>
      <c r="EA23" s="100"/>
      <c r="EB23" s="100"/>
      <c r="EC23" s="100"/>
      <c r="ED23" s="100"/>
      <c r="EE23" s="100"/>
      <c r="EF23" s="111"/>
      <c r="EG23" s="111"/>
      <c r="EH23" s="111"/>
      <c r="EI23" s="111"/>
      <c r="EJ23" s="111"/>
      <c r="EK23" s="111"/>
      <c r="EL23" s="111"/>
      <c r="EM23" s="111" t="s">
        <v>183</v>
      </c>
      <c r="EN23" s="111"/>
      <c r="EO23" s="111"/>
      <c r="EP23" s="111"/>
      <c r="EQ23" s="114"/>
      <c r="ER23" s="114"/>
      <c r="ES23" s="114"/>
      <c r="ET23" s="114"/>
      <c r="EU23" s="115"/>
      <c r="EV23" s="115"/>
      <c r="EW23" s="115"/>
      <c r="EX23" s="115"/>
    </row>
    <row r="24" spans="1:154" ht="33.75" customHeight="1" x14ac:dyDescent="0.15">
      <c r="A24">
        <v>23</v>
      </c>
      <c r="B24" s="16">
        <v>3</v>
      </c>
      <c r="C24" s="187"/>
      <c r="D24" s="131"/>
      <c r="E24" s="198"/>
      <c r="F24" s="199"/>
      <c r="G24" s="91"/>
      <c r="H24" s="36"/>
      <c r="I24" s="182"/>
      <c r="J24" s="182"/>
      <c r="K24" s="37"/>
      <c r="L24" s="77" t="str">
        <f t="shared" si="0"/>
        <v/>
      </c>
      <c r="M24" s="38"/>
      <c r="N24" s="182"/>
      <c r="O24" s="253"/>
      <c r="P24" s="253"/>
      <c r="Q24" s="182"/>
      <c r="R24" s="259"/>
      <c r="S24" s="260"/>
      <c r="T24" s="37"/>
      <c r="U24" s="184"/>
      <c r="V24" s="38"/>
      <c r="W24" s="182"/>
      <c r="X24" s="182"/>
      <c r="Y24" s="182"/>
      <c r="Z24" s="37"/>
      <c r="AA24" s="185"/>
      <c r="AB24" s="38"/>
      <c r="AC24" s="182"/>
      <c r="AD24" s="182"/>
      <c r="AE24" s="37"/>
      <c r="AF24" s="185"/>
      <c r="AG24" s="38"/>
      <c r="AH24" s="189"/>
      <c r="AI24" s="190"/>
      <c r="AJ24" s="38"/>
      <c r="AK24" s="142"/>
      <c r="AL24" s="142"/>
      <c r="AM24" s="142"/>
      <c r="AN24" s="189" t="s">
        <v>183</v>
      </c>
      <c r="AO24" s="189"/>
      <c r="AP24" s="189"/>
      <c r="AQ24" s="189"/>
      <c r="AR24" s="190"/>
      <c r="AS24" s="36"/>
      <c r="AT24" s="189"/>
      <c r="AU24" s="37"/>
      <c r="AV24" s="38"/>
      <c r="AW24" s="189"/>
      <c r="AX24" s="190"/>
      <c r="AY24" s="37"/>
      <c r="AZ24" s="142"/>
      <c r="BA24" s="190"/>
      <c r="BB24" s="37"/>
      <c r="BC24" s="106"/>
      <c r="BD24" s="106"/>
      <c r="BE24" s="217"/>
      <c r="BF24" s="218"/>
      <c r="BG24" s="218"/>
      <c r="BH24" s="218"/>
      <c r="BI24" s="218"/>
      <c r="BJ24" s="218"/>
      <c r="BK24" s="219"/>
      <c r="BL24" s="257"/>
      <c r="BM24" s="218"/>
      <c r="BN24" s="218"/>
      <c r="BO24" s="258"/>
      <c r="BP24" s="128"/>
      <c r="BQ24" s="128"/>
      <c r="BR24" s="128"/>
      <c r="BS24" s="128"/>
      <c r="BT24" s="128"/>
      <c r="BU24" s="82" t="str">
        <f t="shared" si="1"/>
        <v/>
      </c>
      <c r="BV24" s="82" t="str">
        <f t="shared" si="2"/>
        <v/>
      </c>
      <c r="BW24" s="82" t="str">
        <f t="shared" si="3"/>
        <v>000000</v>
      </c>
      <c r="BX24" s="81" t="str">
        <f t="shared" si="4"/>
        <v/>
      </c>
      <c r="BY24" s="107"/>
      <c r="BZ24" s="108"/>
      <c r="CA24" s="109"/>
      <c r="CB24" s="108"/>
      <c r="CC24" s="108"/>
      <c r="CD24" s="108"/>
      <c r="CE24" s="110"/>
      <c r="CF24" s="111"/>
      <c r="CG24" s="111"/>
      <c r="CH24" s="111"/>
      <c r="CI24" s="111"/>
      <c r="CJ24" s="111"/>
      <c r="CK24" s="111"/>
      <c r="CL24" s="111"/>
      <c r="CM24" s="112"/>
      <c r="CN24" s="111"/>
      <c r="CO24" s="111"/>
      <c r="CP24" s="111"/>
      <c r="CQ24" s="111"/>
      <c r="CR24" s="111"/>
      <c r="CS24" s="111"/>
      <c r="CT24" s="111"/>
      <c r="CU24" s="111"/>
      <c r="CV24" s="111"/>
      <c r="CW24" s="113"/>
      <c r="CX24" s="111"/>
      <c r="CY24" s="113"/>
      <c r="CZ24" s="134"/>
      <c r="DA24" s="114"/>
      <c r="DB24" s="114"/>
      <c r="DC24" s="134"/>
      <c r="DD24" s="114"/>
      <c r="DE24" s="114"/>
      <c r="DF24" s="111"/>
      <c r="DG24" s="113"/>
      <c r="DH24" s="111"/>
      <c r="DI24" s="111"/>
      <c r="DJ24" s="114"/>
      <c r="DK24" s="111"/>
      <c r="DL24" s="111"/>
      <c r="DM24" s="114"/>
      <c r="DN24" s="111"/>
      <c r="DO24" s="103"/>
      <c r="DP24" s="111"/>
      <c r="DQ24" s="111"/>
      <c r="DR24" s="111"/>
      <c r="DS24" s="111"/>
      <c r="DT24" s="111"/>
      <c r="DU24" s="114"/>
      <c r="DV24" s="111"/>
      <c r="DW24" s="111"/>
      <c r="DX24" s="111"/>
      <c r="DY24" s="114"/>
      <c r="DZ24" s="100"/>
      <c r="EA24" s="100"/>
      <c r="EB24" s="100"/>
      <c r="EC24" s="100"/>
      <c r="ED24" s="100"/>
      <c r="EE24" s="100"/>
      <c r="EF24" s="111"/>
      <c r="EG24" s="111"/>
      <c r="EH24" s="111"/>
      <c r="EI24" s="111"/>
      <c r="EJ24" s="111"/>
      <c r="EK24" s="111"/>
      <c r="EL24" s="111"/>
      <c r="EM24" s="111" t="s">
        <v>183</v>
      </c>
      <c r="EN24" s="111"/>
      <c r="EO24" s="111"/>
      <c r="EP24" s="111"/>
      <c r="EQ24" s="114"/>
      <c r="ER24" s="114"/>
      <c r="ES24" s="114"/>
      <c r="ET24" s="114"/>
      <c r="EU24" s="115"/>
      <c r="EV24" s="115"/>
      <c r="EW24" s="115"/>
      <c r="EX24" s="115"/>
    </row>
    <row r="25" spans="1:154" ht="33.75" customHeight="1" x14ac:dyDescent="0.15">
      <c r="A25">
        <v>24</v>
      </c>
      <c r="B25" s="16">
        <v>4</v>
      </c>
      <c r="C25" s="187"/>
      <c r="D25" s="131"/>
      <c r="E25" s="198"/>
      <c r="F25" s="199"/>
      <c r="G25" s="91"/>
      <c r="H25" s="36"/>
      <c r="I25" s="182"/>
      <c r="J25" s="182"/>
      <c r="K25" s="37"/>
      <c r="L25" s="77" t="str">
        <f t="shared" si="0"/>
        <v/>
      </c>
      <c r="M25" s="38"/>
      <c r="N25" s="182"/>
      <c r="O25" s="253"/>
      <c r="P25" s="253"/>
      <c r="Q25" s="182"/>
      <c r="R25" s="259"/>
      <c r="S25" s="260"/>
      <c r="T25" s="37"/>
      <c r="U25" s="184"/>
      <c r="V25" s="38"/>
      <c r="W25" s="182"/>
      <c r="X25" s="182"/>
      <c r="Y25" s="182"/>
      <c r="Z25" s="37"/>
      <c r="AA25" s="185"/>
      <c r="AB25" s="38"/>
      <c r="AC25" s="182"/>
      <c r="AD25" s="182"/>
      <c r="AE25" s="37"/>
      <c r="AF25" s="185"/>
      <c r="AG25" s="38"/>
      <c r="AH25" s="189"/>
      <c r="AI25" s="190"/>
      <c r="AJ25" s="38"/>
      <c r="AK25" s="142"/>
      <c r="AL25" s="142"/>
      <c r="AM25" s="142"/>
      <c r="AN25" s="189" t="s">
        <v>183</v>
      </c>
      <c r="AO25" s="189"/>
      <c r="AP25" s="189"/>
      <c r="AQ25" s="189"/>
      <c r="AR25" s="190"/>
      <c r="AS25" s="36"/>
      <c r="AT25" s="189"/>
      <c r="AU25" s="37"/>
      <c r="AV25" s="38"/>
      <c r="AW25" s="189"/>
      <c r="AX25" s="190"/>
      <c r="AY25" s="37"/>
      <c r="AZ25" s="142"/>
      <c r="BA25" s="190"/>
      <c r="BB25" s="37"/>
      <c r="BC25" s="106"/>
      <c r="BD25" s="106"/>
      <c r="BE25" s="217"/>
      <c r="BF25" s="218"/>
      <c r="BG25" s="218"/>
      <c r="BH25" s="218"/>
      <c r="BI25" s="218"/>
      <c r="BJ25" s="218"/>
      <c r="BK25" s="219"/>
      <c r="BL25" s="257"/>
      <c r="BM25" s="218"/>
      <c r="BN25" s="218"/>
      <c r="BO25" s="258"/>
      <c r="BP25" s="128"/>
      <c r="BQ25" s="128"/>
      <c r="BR25" s="128"/>
      <c r="BS25" s="128"/>
      <c r="BT25" s="128"/>
      <c r="BU25" s="82" t="str">
        <f t="shared" si="1"/>
        <v/>
      </c>
      <c r="BV25" s="82" t="str">
        <f t="shared" si="2"/>
        <v/>
      </c>
      <c r="BW25" s="82" t="str">
        <f t="shared" si="3"/>
        <v>000000</v>
      </c>
      <c r="BX25" s="81" t="str">
        <f t="shared" si="4"/>
        <v/>
      </c>
      <c r="BY25" s="107"/>
      <c r="BZ25" s="108"/>
      <c r="CA25" s="109"/>
      <c r="CB25" s="108"/>
      <c r="CC25" s="108"/>
      <c r="CD25" s="108"/>
      <c r="CE25" s="110"/>
      <c r="CF25" s="111"/>
      <c r="CG25" s="111"/>
      <c r="CH25" s="111"/>
      <c r="CI25" s="111"/>
      <c r="CJ25" s="111"/>
      <c r="CK25" s="111"/>
      <c r="CL25" s="111"/>
      <c r="CM25" s="112"/>
      <c r="CN25" s="111"/>
      <c r="CO25" s="111"/>
      <c r="CP25" s="111"/>
      <c r="CQ25" s="111"/>
      <c r="CR25" s="111"/>
      <c r="CS25" s="111"/>
      <c r="CT25" s="111"/>
      <c r="CU25" s="111"/>
      <c r="CV25" s="111"/>
      <c r="CW25" s="113"/>
      <c r="CX25" s="111"/>
      <c r="CY25" s="113"/>
      <c r="CZ25" s="134"/>
      <c r="DA25" s="114"/>
      <c r="DB25" s="114"/>
      <c r="DC25" s="134"/>
      <c r="DD25" s="114"/>
      <c r="DE25" s="114"/>
      <c r="DF25" s="111"/>
      <c r="DG25" s="113"/>
      <c r="DH25" s="111"/>
      <c r="DI25" s="111"/>
      <c r="DJ25" s="114"/>
      <c r="DK25" s="111"/>
      <c r="DL25" s="111"/>
      <c r="DM25" s="114"/>
      <c r="DN25" s="111"/>
      <c r="DO25" s="103"/>
      <c r="DP25" s="111"/>
      <c r="DQ25" s="111"/>
      <c r="DR25" s="111"/>
      <c r="DS25" s="111"/>
      <c r="DT25" s="111"/>
      <c r="DU25" s="114"/>
      <c r="DV25" s="111"/>
      <c r="DW25" s="111"/>
      <c r="DX25" s="111"/>
      <c r="DY25" s="114"/>
      <c r="DZ25" s="100"/>
      <c r="EA25" s="100"/>
      <c r="EB25" s="100"/>
      <c r="EC25" s="100"/>
      <c r="ED25" s="100"/>
      <c r="EE25" s="100"/>
      <c r="EF25" s="111"/>
      <c r="EG25" s="111"/>
      <c r="EH25" s="111"/>
      <c r="EI25" s="111"/>
      <c r="EJ25" s="111"/>
      <c r="EK25" s="111"/>
      <c r="EL25" s="111"/>
      <c r="EM25" s="111"/>
      <c r="EN25" s="111"/>
      <c r="EO25" s="111"/>
      <c r="EP25" s="111"/>
      <c r="EQ25" s="114"/>
      <c r="ER25" s="114"/>
      <c r="ES25" s="114"/>
      <c r="ET25" s="114"/>
      <c r="EU25" s="115"/>
      <c r="EV25" s="115"/>
      <c r="EW25" s="115"/>
      <c r="EX25" s="115"/>
    </row>
    <row r="26" spans="1:154" ht="33.75" customHeight="1" x14ac:dyDescent="0.15">
      <c r="A26">
        <v>25</v>
      </c>
      <c r="B26" s="16">
        <v>5</v>
      </c>
      <c r="C26" s="187"/>
      <c r="D26" s="131"/>
      <c r="E26" s="198"/>
      <c r="F26" s="199"/>
      <c r="G26" s="91"/>
      <c r="H26" s="36"/>
      <c r="I26" s="182"/>
      <c r="J26" s="182"/>
      <c r="K26" s="37"/>
      <c r="L26" s="77" t="str">
        <f t="shared" si="0"/>
        <v/>
      </c>
      <c r="M26" s="38"/>
      <c r="N26" s="182"/>
      <c r="O26" s="253"/>
      <c r="P26" s="253"/>
      <c r="Q26" s="182"/>
      <c r="R26" s="259"/>
      <c r="S26" s="260"/>
      <c r="T26" s="37"/>
      <c r="U26" s="184"/>
      <c r="V26" s="38"/>
      <c r="W26" s="182"/>
      <c r="X26" s="182"/>
      <c r="Y26" s="182"/>
      <c r="Z26" s="37"/>
      <c r="AA26" s="185"/>
      <c r="AB26" s="38"/>
      <c r="AC26" s="182"/>
      <c r="AD26" s="182"/>
      <c r="AE26" s="37"/>
      <c r="AF26" s="185"/>
      <c r="AG26" s="38"/>
      <c r="AH26" s="189"/>
      <c r="AI26" s="190"/>
      <c r="AJ26" s="38"/>
      <c r="AK26" s="142"/>
      <c r="AL26" s="142"/>
      <c r="AM26" s="142"/>
      <c r="AN26" s="189" t="s">
        <v>183</v>
      </c>
      <c r="AO26" s="189"/>
      <c r="AP26" s="189"/>
      <c r="AQ26" s="189"/>
      <c r="AR26" s="190"/>
      <c r="AS26" s="36"/>
      <c r="AT26" s="189"/>
      <c r="AU26" s="37"/>
      <c r="AV26" s="38"/>
      <c r="AW26" s="189"/>
      <c r="AX26" s="190"/>
      <c r="AY26" s="37"/>
      <c r="AZ26" s="142"/>
      <c r="BA26" s="190"/>
      <c r="BB26" s="37"/>
      <c r="BC26" s="106"/>
      <c r="BD26" s="106"/>
      <c r="BE26" s="217"/>
      <c r="BF26" s="218"/>
      <c r="BG26" s="218"/>
      <c r="BH26" s="218"/>
      <c r="BI26" s="218"/>
      <c r="BJ26" s="218"/>
      <c r="BK26" s="219"/>
      <c r="BL26" s="257"/>
      <c r="BM26" s="218"/>
      <c r="BN26" s="218"/>
      <c r="BO26" s="258"/>
      <c r="BP26" s="128"/>
      <c r="BQ26" s="128"/>
      <c r="BR26" s="128"/>
      <c r="BS26" s="128"/>
      <c r="BT26" s="128"/>
      <c r="BU26" s="82" t="str">
        <f t="shared" si="1"/>
        <v/>
      </c>
      <c r="BV26" s="82" t="str">
        <f t="shared" si="2"/>
        <v/>
      </c>
      <c r="BW26" s="82" t="str">
        <f t="shared" si="3"/>
        <v>000000</v>
      </c>
      <c r="BX26" s="81" t="str">
        <f t="shared" si="4"/>
        <v/>
      </c>
      <c r="BY26" s="107"/>
      <c r="BZ26" s="108"/>
      <c r="CA26" s="109"/>
      <c r="CB26" s="108"/>
      <c r="CC26" s="108"/>
      <c r="CD26" s="108"/>
      <c r="CE26" s="110"/>
      <c r="CF26" s="111"/>
      <c r="CG26" s="111"/>
      <c r="CH26" s="111"/>
      <c r="CI26" s="111"/>
      <c r="CJ26" s="111"/>
      <c r="CK26" s="111"/>
      <c r="CL26" s="111"/>
      <c r="CM26" s="112"/>
      <c r="CN26" s="111"/>
      <c r="CO26" s="111"/>
      <c r="CP26" s="111"/>
      <c r="CQ26" s="111"/>
      <c r="CR26" s="111"/>
      <c r="CS26" s="111"/>
      <c r="CT26" s="111"/>
      <c r="CU26" s="111"/>
      <c r="CV26" s="111"/>
      <c r="CW26" s="113"/>
      <c r="CX26" s="111"/>
      <c r="CY26" s="113"/>
      <c r="CZ26" s="134"/>
      <c r="DA26" s="114"/>
      <c r="DB26" s="114"/>
      <c r="DC26" s="134"/>
      <c r="DD26" s="114"/>
      <c r="DE26" s="114"/>
      <c r="DF26" s="111"/>
      <c r="DG26" s="113"/>
      <c r="DH26" s="111"/>
      <c r="DI26" s="111"/>
      <c r="DJ26" s="114"/>
      <c r="DK26" s="111"/>
      <c r="DL26" s="111"/>
      <c r="DM26" s="114"/>
      <c r="DN26" s="111"/>
      <c r="DO26" s="103"/>
      <c r="DP26" s="111"/>
      <c r="DQ26" s="111"/>
      <c r="DR26" s="111"/>
      <c r="DS26" s="111"/>
      <c r="DT26" s="111"/>
      <c r="DU26" s="114"/>
      <c r="DV26" s="111"/>
      <c r="DW26" s="111"/>
      <c r="DX26" s="111"/>
      <c r="DY26" s="114"/>
      <c r="DZ26" s="100"/>
      <c r="EA26" s="100"/>
      <c r="EB26" s="100"/>
      <c r="EC26" s="100"/>
      <c r="ED26" s="100"/>
      <c r="EE26" s="100"/>
      <c r="EF26" s="111"/>
      <c r="EG26" s="111"/>
      <c r="EH26" s="111"/>
      <c r="EI26" s="111"/>
      <c r="EJ26" s="111"/>
      <c r="EK26" s="111"/>
      <c r="EL26" s="111"/>
      <c r="EM26" s="111"/>
      <c r="EN26" s="111"/>
      <c r="EO26" s="111"/>
      <c r="EP26" s="111"/>
      <c r="EQ26" s="114"/>
      <c r="ER26" s="114"/>
      <c r="ES26" s="114"/>
      <c r="ET26" s="114"/>
      <c r="EU26" s="115"/>
      <c r="EV26" s="115"/>
      <c r="EW26" s="115"/>
      <c r="EX26" s="115"/>
    </row>
    <row r="27" spans="1:154" ht="33.75" customHeight="1" x14ac:dyDescent="0.15">
      <c r="A27">
        <v>26</v>
      </c>
      <c r="B27" s="16">
        <v>6</v>
      </c>
      <c r="C27" s="187"/>
      <c r="D27" s="131"/>
      <c r="E27" s="198"/>
      <c r="F27" s="199"/>
      <c r="G27" s="91"/>
      <c r="H27" s="36"/>
      <c r="I27" s="182"/>
      <c r="J27" s="182"/>
      <c r="K27" s="37"/>
      <c r="L27" s="77" t="str">
        <f t="shared" si="0"/>
        <v/>
      </c>
      <c r="M27" s="38"/>
      <c r="N27" s="182"/>
      <c r="O27" s="253"/>
      <c r="P27" s="253"/>
      <c r="Q27" s="182"/>
      <c r="R27" s="259"/>
      <c r="S27" s="260"/>
      <c r="T27" s="37"/>
      <c r="U27" s="184"/>
      <c r="V27" s="38"/>
      <c r="W27" s="182"/>
      <c r="X27" s="182"/>
      <c r="Y27" s="182"/>
      <c r="Z27" s="37"/>
      <c r="AA27" s="185"/>
      <c r="AB27" s="38"/>
      <c r="AC27" s="182"/>
      <c r="AD27" s="182"/>
      <c r="AE27" s="37"/>
      <c r="AF27" s="185"/>
      <c r="AG27" s="38"/>
      <c r="AH27" s="189"/>
      <c r="AI27" s="190"/>
      <c r="AJ27" s="38"/>
      <c r="AK27" s="142"/>
      <c r="AL27" s="142"/>
      <c r="AM27" s="142"/>
      <c r="AN27" s="189" t="s">
        <v>183</v>
      </c>
      <c r="AO27" s="189"/>
      <c r="AP27" s="189"/>
      <c r="AQ27" s="189"/>
      <c r="AR27" s="190"/>
      <c r="AS27" s="36"/>
      <c r="AT27" s="189"/>
      <c r="AU27" s="37"/>
      <c r="AV27" s="38"/>
      <c r="AW27" s="189"/>
      <c r="AX27" s="190"/>
      <c r="AY27" s="37"/>
      <c r="AZ27" s="142"/>
      <c r="BA27" s="190"/>
      <c r="BB27" s="37"/>
      <c r="BC27" s="106"/>
      <c r="BD27" s="106"/>
      <c r="BE27" s="217"/>
      <c r="BF27" s="218"/>
      <c r="BG27" s="218"/>
      <c r="BH27" s="218"/>
      <c r="BI27" s="218"/>
      <c r="BJ27" s="218"/>
      <c r="BK27" s="219"/>
      <c r="BL27" s="257"/>
      <c r="BM27" s="218"/>
      <c r="BN27" s="218"/>
      <c r="BO27" s="258"/>
      <c r="BP27" s="128"/>
      <c r="BQ27" s="128"/>
      <c r="BR27" s="128"/>
      <c r="BS27" s="128"/>
      <c r="BT27" s="128"/>
      <c r="BU27" s="82" t="str">
        <f t="shared" si="1"/>
        <v/>
      </c>
      <c r="BV27" s="82" t="str">
        <f t="shared" si="2"/>
        <v/>
      </c>
      <c r="BW27" s="82" t="str">
        <f t="shared" si="3"/>
        <v>000000</v>
      </c>
      <c r="BX27" s="81" t="str">
        <f t="shared" si="4"/>
        <v/>
      </c>
      <c r="BY27" s="107"/>
      <c r="BZ27" s="108"/>
      <c r="CA27" s="109"/>
      <c r="CB27" s="108"/>
      <c r="CC27" s="108"/>
      <c r="CD27" s="108"/>
      <c r="CE27" s="110"/>
      <c r="CF27" s="111"/>
      <c r="CG27" s="111"/>
      <c r="CH27" s="111"/>
      <c r="CI27" s="111"/>
      <c r="CJ27" s="111"/>
      <c r="CK27" s="111"/>
      <c r="CL27" s="111"/>
      <c r="CM27" s="112"/>
      <c r="CN27" s="111"/>
      <c r="CO27" s="111"/>
      <c r="CP27" s="111"/>
      <c r="CQ27" s="111"/>
      <c r="CR27" s="111"/>
      <c r="CS27" s="111"/>
      <c r="CT27" s="111"/>
      <c r="CU27" s="111"/>
      <c r="CV27" s="111"/>
      <c r="CW27" s="113"/>
      <c r="CX27" s="111"/>
      <c r="CY27" s="113"/>
      <c r="CZ27" s="134"/>
      <c r="DA27" s="114"/>
      <c r="DB27" s="114"/>
      <c r="DC27" s="134"/>
      <c r="DD27" s="114"/>
      <c r="DE27" s="114"/>
      <c r="DF27" s="111"/>
      <c r="DG27" s="113"/>
      <c r="DH27" s="111"/>
      <c r="DI27" s="111"/>
      <c r="DJ27" s="114"/>
      <c r="DK27" s="111"/>
      <c r="DL27" s="111"/>
      <c r="DM27" s="114"/>
      <c r="DN27" s="111"/>
      <c r="DO27" s="103"/>
      <c r="DP27" s="111"/>
      <c r="DQ27" s="111"/>
      <c r="DR27" s="111"/>
      <c r="DS27" s="111"/>
      <c r="DT27" s="111"/>
      <c r="DU27" s="114"/>
      <c r="DV27" s="111"/>
      <c r="DW27" s="111"/>
      <c r="DX27" s="111"/>
      <c r="DY27" s="114"/>
      <c r="DZ27" s="100"/>
      <c r="EA27" s="100"/>
      <c r="EB27" s="100"/>
      <c r="EC27" s="100"/>
      <c r="ED27" s="100"/>
      <c r="EE27" s="100"/>
      <c r="EF27" s="111"/>
      <c r="EG27" s="111"/>
      <c r="EH27" s="111"/>
      <c r="EI27" s="111"/>
      <c r="EJ27" s="111"/>
      <c r="EK27" s="111"/>
      <c r="EL27" s="111"/>
      <c r="EM27" s="111"/>
      <c r="EN27" s="111"/>
      <c r="EO27" s="111"/>
      <c r="EP27" s="111"/>
      <c r="EQ27" s="114"/>
      <c r="ER27" s="114"/>
      <c r="ES27" s="114"/>
      <c r="ET27" s="114"/>
      <c r="EU27" s="115"/>
      <c r="EV27" s="115"/>
      <c r="EW27" s="115"/>
      <c r="EX27" s="115"/>
    </row>
    <row r="28" spans="1:154" ht="33.75" customHeight="1" x14ac:dyDescent="0.15">
      <c r="A28">
        <v>27</v>
      </c>
      <c r="B28" s="16">
        <v>7</v>
      </c>
      <c r="C28" s="187"/>
      <c r="D28" s="131"/>
      <c r="E28" s="198"/>
      <c r="F28" s="199"/>
      <c r="G28" s="91"/>
      <c r="H28" s="36"/>
      <c r="I28" s="182"/>
      <c r="J28" s="182"/>
      <c r="K28" s="37"/>
      <c r="L28" s="77" t="str">
        <f t="shared" si="0"/>
        <v/>
      </c>
      <c r="M28" s="38"/>
      <c r="N28" s="182"/>
      <c r="O28" s="253"/>
      <c r="P28" s="253"/>
      <c r="Q28" s="182"/>
      <c r="R28" s="259"/>
      <c r="S28" s="260"/>
      <c r="T28" s="37"/>
      <c r="U28" s="184"/>
      <c r="V28" s="38"/>
      <c r="W28" s="182"/>
      <c r="X28" s="182"/>
      <c r="Y28" s="182"/>
      <c r="Z28" s="37"/>
      <c r="AA28" s="185"/>
      <c r="AB28" s="38"/>
      <c r="AC28" s="182"/>
      <c r="AD28" s="182"/>
      <c r="AE28" s="37"/>
      <c r="AF28" s="185"/>
      <c r="AG28" s="38"/>
      <c r="AH28" s="189"/>
      <c r="AI28" s="190"/>
      <c r="AJ28" s="38"/>
      <c r="AK28" s="142"/>
      <c r="AL28" s="142"/>
      <c r="AM28" s="142"/>
      <c r="AN28" s="189" t="s">
        <v>183</v>
      </c>
      <c r="AO28" s="189"/>
      <c r="AP28" s="189"/>
      <c r="AQ28" s="189"/>
      <c r="AR28" s="190"/>
      <c r="AS28" s="36"/>
      <c r="AT28" s="189"/>
      <c r="AU28" s="37"/>
      <c r="AV28" s="38"/>
      <c r="AW28" s="189"/>
      <c r="AX28" s="190"/>
      <c r="AY28" s="37"/>
      <c r="AZ28" s="142"/>
      <c r="BA28" s="190"/>
      <c r="BB28" s="37"/>
      <c r="BC28" s="106"/>
      <c r="BD28" s="106"/>
      <c r="BE28" s="217"/>
      <c r="BF28" s="218"/>
      <c r="BG28" s="218"/>
      <c r="BH28" s="218"/>
      <c r="BI28" s="218"/>
      <c r="BJ28" s="218"/>
      <c r="BK28" s="219"/>
      <c r="BL28" s="257"/>
      <c r="BM28" s="218"/>
      <c r="BN28" s="218"/>
      <c r="BO28" s="258"/>
      <c r="BP28" s="128"/>
      <c r="BQ28" s="128"/>
      <c r="BR28" s="128"/>
      <c r="BS28" s="128"/>
      <c r="BT28" s="128"/>
      <c r="BU28" s="82" t="str">
        <f t="shared" si="1"/>
        <v/>
      </c>
      <c r="BV28" s="82" t="str">
        <f t="shared" si="2"/>
        <v/>
      </c>
      <c r="BW28" s="82" t="str">
        <f t="shared" si="3"/>
        <v>000000</v>
      </c>
      <c r="BX28" s="81" t="str">
        <f t="shared" si="4"/>
        <v/>
      </c>
      <c r="BY28" s="107"/>
      <c r="BZ28" s="108"/>
      <c r="CA28" s="109"/>
      <c r="CB28" s="108"/>
      <c r="CC28" s="108"/>
      <c r="CD28" s="108"/>
      <c r="CE28" s="110"/>
      <c r="CF28" s="111"/>
      <c r="CG28" s="111"/>
      <c r="CH28" s="111"/>
      <c r="CI28" s="111"/>
      <c r="CJ28" s="111"/>
      <c r="CK28" s="111"/>
      <c r="CL28" s="111"/>
      <c r="CM28" s="112"/>
      <c r="CN28" s="111"/>
      <c r="CO28" s="111"/>
      <c r="CP28" s="111"/>
      <c r="CQ28" s="111"/>
      <c r="CR28" s="111"/>
      <c r="CS28" s="111"/>
      <c r="CT28" s="111"/>
      <c r="CU28" s="111"/>
      <c r="CV28" s="111"/>
      <c r="CW28" s="113"/>
      <c r="CX28" s="111"/>
      <c r="CY28" s="113"/>
      <c r="CZ28" s="134"/>
      <c r="DA28" s="114"/>
      <c r="DB28" s="114"/>
      <c r="DC28" s="134"/>
      <c r="DD28" s="114"/>
      <c r="DE28" s="114"/>
      <c r="DF28" s="111"/>
      <c r="DG28" s="113"/>
      <c r="DH28" s="111"/>
      <c r="DI28" s="111"/>
      <c r="DJ28" s="114"/>
      <c r="DK28" s="111"/>
      <c r="DL28" s="111"/>
      <c r="DM28" s="114"/>
      <c r="DN28" s="111"/>
      <c r="DO28" s="103"/>
      <c r="DP28" s="111"/>
      <c r="DQ28" s="111"/>
      <c r="DR28" s="111"/>
      <c r="DS28" s="111"/>
      <c r="DT28" s="111"/>
      <c r="DU28" s="114"/>
      <c r="DV28" s="111"/>
      <c r="DW28" s="111"/>
      <c r="DX28" s="111"/>
      <c r="DY28" s="114"/>
      <c r="DZ28" s="100"/>
      <c r="EA28" s="100"/>
      <c r="EB28" s="100"/>
      <c r="EC28" s="100"/>
      <c r="ED28" s="100"/>
      <c r="EE28" s="100"/>
      <c r="EF28" s="111"/>
      <c r="EG28" s="111"/>
      <c r="EH28" s="111"/>
      <c r="EI28" s="111"/>
      <c r="EJ28" s="111"/>
      <c r="EK28" s="111"/>
      <c r="EL28" s="111"/>
      <c r="EM28" s="111"/>
      <c r="EN28" s="111"/>
      <c r="EO28" s="111"/>
      <c r="EP28" s="111"/>
      <c r="EQ28" s="114"/>
      <c r="ER28" s="114"/>
      <c r="ES28" s="114"/>
      <c r="ET28" s="114"/>
      <c r="EU28" s="115"/>
      <c r="EV28" s="115"/>
      <c r="EW28" s="115"/>
      <c r="EX28" s="115"/>
    </row>
    <row r="29" spans="1:154" ht="33.75" customHeight="1" x14ac:dyDescent="0.15">
      <c r="A29">
        <v>28</v>
      </c>
      <c r="B29" s="16">
        <v>8</v>
      </c>
      <c r="C29" s="187"/>
      <c r="D29" s="131"/>
      <c r="E29" s="198"/>
      <c r="F29" s="199"/>
      <c r="G29" s="91"/>
      <c r="H29" s="36"/>
      <c r="I29" s="182"/>
      <c r="J29" s="182"/>
      <c r="K29" s="37"/>
      <c r="L29" s="77" t="str">
        <f t="shared" si="0"/>
        <v/>
      </c>
      <c r="M29" s="38"/>
      <c r="N29" s="182"/>
      <c r="O29" s="253"/>
      <c r="P29" s="253"/>
      <c r="Q29" s="182"/>
      <c r="R29" s="259"/>
      <c r="S29" s="260"/>
      <c r="T29" s="37"/>
      <c r="U29" s="184"/>
      <c r="V29" s="38"/>
      <c r="W29" s="182"/>
      <c r="X29" s="182"/>
      <c r="Y29" s="182"/>
      <c r="Z29" s="37"/>
      <c r="AA29" s="185"/>
      <c r="AB29" s="38"/>
      <c r="AC29" s="182"/>
      <c r="AD29" s="182"/>
      <c r="AE29" s="37"/>
      <c r="AF29" s="185"/>
      <c r="AG29" s="38"/>
      <c r="AH29" s="189"/>
      <c r="AI29" s="190"/>
      <c r="AJ29" s="38"/>
      <c r="AK29" s="142"/>
      <c r="AL29" s="142"/>
      <c r="AM29" s="142"/>
      <c r="AN29" s="189" t="s">
        <v>183</v>
      </c>
      <c r="AO29" s="189"/>
      <c r="AP29" s="189"/>
      <c r="AQ29" s="189"/>
      <c r="AR29" s="190"/>
      <c r="AS29" s="36"/>
      <c r="AT29" s="189"/>
      <c r="AU29" s="37"/>
      <c r="AV29" s="38"/>
      <c r="AW29" s="189"/>
      <c r="AX29" s="190"/>
      <c r="AY29" s="37"/>
      <c r="AZ29" s="142"/>
      <c r="BA29" s="190"/>
      <c r="BB29" s="37"/>
      <c r="BC29" s="106"/>
      <c r="BD29" s="106"/>
      <c r="BE29" s="217"/>
      <c r="BF29" s="218"/>
      <c r="BG29" s="218"/>
      <c r="BH29" s="218"/>
      <c r="BI29" s="218"/>
      <c r="BJ29" s="218"/>
      <c r="BK29" s="219"/>
      <c r="BL29" s="257"/>
      <c r="BM29" s="218"/>
      <c r="BN29" s="218"/>
      <c r="BO29" s="258"/>
      <c r="BP29" s="128"/>
      <c r="BQ29" s="128"/>
      <c r="BR29" s="128"/>
      <c r="BS29" s="128"/>
      <c r="BT29" s="128"/>
      <c r="BU29" s="82" t="str">
        <f t="shared" si="1"/>
        <v/>
      </c>
      <c r="BV29" s="82" t="str">
        <f t="shared" si="2"/>
        <v/>
      </c>
      <c r="BW29" s="82" t="str">
        <f t="shared" si="3"/>
        <v>000000</v>
      </c>
      <c r="BX29" s="81" t="str">
        <f t="shared" si="4"/>
        <v/>
      </c>
      <c r="BY29" s="107"/>
      <c r="BZ29" s="108"/>
      <c r="CA29" s="109"/>
      <c r="CB29" s="108"/>
      <c r="CC29" s="108"/>
      <c r="CD29" s="108"/>
      <c r="CE29" s="110"/>
      <c r="CF29" s="111"/>
      <c r="CG29" s="111"/>
      <c r="CH29" s="111"/>
      <c r="CI29" s="111"/>
      <c r="CJ29" s="111"/>
      <c r="CK29" s="111"/>
      <c r="CL29" s="111"/>
      <c r="CM29" s="112"/>
      <c r="CN29" s="111"/>
      <c r="CO29" s="111"/>
      <c r="CP29" s="111"/>
      <c r="CQ29" s="111"/>
      <c r="CR29" s="111"/>
      <c r="CS29" s="111"/>
      <c r="CT29" s="111"/>
      <c r="CU29" s="111"/>
      <c r="CV29" s="111"/>
      <c r="CW29" s="113"/>
      <c r="CX29" s="111"/>
      <c r="CY29" s="113"/>
      <c r="CZ29" s="134"/>
      <c r="DA29" s="114"/>
      <c r="DB29" s="114"/>
      <c r="DC29" s="134"/>
      <c r="DD29" s="114"/>
      <c r="DE29" s="114"/>
      <c r="DF29" s="111"/>
      <c r="DG29" s="113"/>
      <c r="DH29" s="111"/>
      <c r="DI29" s="111"/>
      <c r="DJ29" s="114"/>
      <c r="DK29" s="111"/>
      <c r="DL29" s="111"/>
      <c r="DM29" s="114"/>
      <c r="DN29" s="111"/>
      <c r="DO29" s="103"/>
      <c r="DP29" s="111"/>
      <c r="DQ29" s="111"/>
      <c r="DR29" s="111"/>
      <c r="DS29" s="111"/>
      <c r="DT29" s="111"/>
      <c r="DU29" s="114"/>
      <c r="DV29" s="111"/>
      <c r="DW29" s="111"/>
      <c r="DX29" s="111"/>
      <c r="DY29" s="114"/>
      <c r="DZ29" s="100"/>
      <c r="EA29" s="100"/>
      <c r="EB29" s="100"/>
      <c r="EC29" s="100"/>
      <c r="ED29" s="100"/>
      <c r="EE29" s="100"/>
      <c r="EF29" s="111"/>
      <c r="EG29" s="111"/>
      <c r="EH29" s="111"/>
      <c r="EI29" s="111"/>
      <c r="EJ29" s="111"/>
      <c r="EK29" s="111"/>
      <c r="EL29" s="111"/>
      <c r="EM29" s="111"/>
      <c r="EN29" s="111"/>
      <c r="EO29" s="111"/>
      <c r="EP29" s="111"/>
      <c r="EQ29" s="114"/>
      <c r="ER29" s="114"/>
      <c r="ES29" s="114"/>
      <c r="ET29" s="114"/>
      <c r="EU29" s="115"/>
      <c r="EV29" s="115"/>
      <c r="EW29" s="115"/>
      <c r="EX29" s="115"/>
    </row>
    <row r="30" spans="1:154" ht="33.75" customHeight="1" x14ac:dyDescent="0.15">
      <c r="A30">
        <v>29</v>
      </c>
      <c r="B30" s="16">
        <v>9</v>
      </c>
      <c r="C30" s="187"/>
      <c r="D30" s="131"/>
      <c r="E30" s="198"/>
      <c r="F30" s="199"/>
      <c r="G30" s="91"/>
      <c r="H30" s="36"/>
      <c r="I30" s="182"/>
      <c r="J30" s="182"/>
      <c r="K30" s="37"/>
      <c r="L30" s="77" t="str">
        <f t="shared" si="0"/>
        <v/>
      </c>
      <c r="M30" s="38"/>
      <c r="N30" s="182"/>
      <c r="O30" s="253"/>
      <c r="P30" s="253"/>
      <c r="Q30" s="182"/>
      <c r="R30" s="259"/>
      <c r="S30" s="260"/>
      <c r="T30" s="37"/>
      <c r="U30" s="184"/>
      <c r="V30" s="38"/>
      <c r="W30" s="182"/>
      <c r="X30" s="182"/>
      <c r="Y30" s="182"/>
      <c r="Z30" s="37"/>
      <c r="AA30" s="185"/>
      <c r="AB30" s="38"/>
      <c r="AC30" s="182"/>
      <c r="AD30" s="182"/>
      <c r="AE30" s="37"/>
      <c r="AF30" s="185"/>
      <c r="AG30" s="38"/>
      <c r="AH30" s="189"/>
      <c r="AI30" s="190"/>
      <c r="AJ30" s="38"/>
      <c r="AK30" s="142"/>
      <c r="AL30" s="142"/>
      <c r="AM30" s="142"/>
      <c r="AN30" s="189" t="s">
        <v>183</v>
      </c>
      <c r="AO30" s="189"/>
      <c r="AP30" s="189"/>
      <c r="AQ30" s="189"/>
      <c r="AR30" s="190"/>
      <c r="AS30" s="36"/>
      <c r="AT30" s="189"/>
      <c r="AU30" s="37"/>
      <c r="AV30" s="38"/>
      <c r="AW30" s="189"/>
      <c r="AX30" s="190"/>
      <c r="AY30" s="37"/>
      <c r="AZ30" s="142"/>
      <c r="BA30" s="190"/>
      <c r="BB30" s="37"/>
      <c r="BC30" s="106"/>
      <c r="BD30" s="106"/>
      <c r="BE30" s="217"/>
      <c r="BF30" s="218"/>
      <c r="BG30" s="218"/>
      <c r="BH30" s="218"/>
      <c r="BI30" s="218"/>
      <c r="BJ30" s="218"/>
      <c r="BK30" s="219"/>
      <c r="BL30" s="257"/>
      <c r="BM30" s="218"/>
      <c r="BN30" s="218"/>
      <c r="BO30" s="258"/>
      <c r="BP30" s="128"/>
      <c r="BQ30" s="128"/>
      <c r="BR30" s="128"/>
      <c r="BS30" s="128"/>
      <c r="BT30" s="128"/>
      <c r="BU30" s="82" t="str">
        <f t="shared" si="1"/>
        <v/>
      </c>
      <c r="BV30" s="82" t="str">
        <f t="shared" si="2"/>
        <v/>
      </c>
      <c r="BW30" s="82" t="str">
        <f t="shared" si="3"/>
        <v>000000</v>
      </c>
      <c r="BX30" s="81" t="str">
        <f t="shared" si="4"/>
        <v/>
      </c>
      <c r="BY30" s="107"/>
      <c r="BZ30" s="108"/>
      <c r="CA30" s="109"/>
      <c r="CB30" s="108"/>
      <c r="CC30" s="108"/>
      <c r="CD30" s="108"/>
      <c r="CE30" s="110"/>
      <c r="CF30" s="111"/>
      <c r="CG30" s="111"/>
      <c r="CH30" s="111"/>
      <c r="CI30" s="111"/>
      <c r="CJ30" s="111"/>
      <c r="CK30" s="111"/>
      <c r="CL30" s="111"/>
      <c r="CM30" s="112"/>
      <c r="CN30" s="111"/>
      <c r="CO30" s="111"/>
      <c r="CP30" s="111"/>
      <c r="CQ30" s="111"/>
      <c r="CR30" s="111"/>
      <c r="CS30" s="111"/>
      <c r="CT30" s="111"/>
      <c r="CU30" s="111"/>
      <c r="CV30" s="111"/>
      <c r="CW30" s="113"/>
      <c r="CX30" s="111"/>
      <c r="CY30" s="113"/>
      <c r="CZ30" s="134"/>
      <c r="DA30" s="114"/>
      <c r="DB30" s="114"/>
      <c r="DC30" s="134"/>
      <c r="DD30" s="114"/>
      <c r="DE30" s="114"/>
      <c r="DF30" s="111"/>
      <c r="DG30" s="113"/>
      <c r="DH30" s="111"/>
      <c r="DI30" s="111"/>
      <c r="DJ30" s="114"/>
      <c r="DK30" s="111"/>
      <c r="DL30" s="111"/>
      <c r="DM30" s="114"/>
      <c r="DN30" s="111"/>
      <c r="DO30" s="103"/>
      <c r="DP30" s="111"/>
      <c r="DQ30" s="111"/>
      <c r="DR30" s="111"/>
      <c r="DS30" s="111"/>
      <c r="DT30" s="111"/>
      <c r="DU30" s="114"/>
      <c r="DV30" s="111"/>
      <c r="DW30" s="111"/>
      <c r="DX30" s="111"/>
      <c r="DY30" s="114"/>
      <c r="DZ30" s="100"/>
      <c r="EA30" s="100"/>
      <c r="EB30" s="100"/>
      <c r="EC30" s="100"/>
      <c r="ED30" s="100"/>
      <c r="EE30" s="100"/>
      <c r="EF30" s="111"/>
      <c r="EG30" s="111"/>
      <c r="EH30" s="111"/>
      <c r="EI30" s="111"/>
      <c r="EJ30" s="111"/>
      <c r="EK30" s="111"/>
      <c r="EL30" s="111"/>
      <c r="EM30" s="111"/>
      <c r="EN30" s="111"/>
      <c r="EO30" s="111"/>
      <c r="EP30" s="111"/>
      <c r="EQ30" s="114"/>
      <c r="ER30" s="114"/>
      <c r="ES30" s="114"/>
      <c r="ET30" s="114"/>
      <c r="EU30" s="115"/>
      <c r="EV30" s="115"/>
      <c r="EW30" s="115"/>
      <c r="EX30" s="115"/>
    </row>
    <row r="31" spans="1:154" ht="33.75" customHeight="1" x14ac:dyDescent="0.15">
      <c r="A31">
        <v>30</v>
      </c>
      <c r="B31" s="16">
        <v>10</v>
      </c>
      <c r="C31" s="187"/>
      <c r="D31" s="131"/>
      <c r="E31" s="198"/>
      <c r="F31" s="199"/>
      <c r="G31" s="91"/>
      <c r="H31" s="36"/>
      <c r="I31" s="182"/>
      <c r="J31" s="182"/>
      <c r="K31" s="37"/>
      <c r="L31" s="77" t="str">
        <f t="shared" si="0"/>
        <v/>
      </c>
      <c r="M31" s="38"/>
      <c r="N31" s="182"/>
      <c r="O31" s="253"/>
      <c r="P31" s="253"/>
      <c r="Q31" s="182"/>
      <c r="R31" s="259"/>
      <c r="S31" s="260"/>
      <c r="T31" s="37"/>
      <c r="U31" s="184"/>
      <c r="V31" s="38"/>
      <c r="W31" s="182"/>
      <c r="X31" s="182"/>
      <c r="Y31" s="182"/>
      <c r="Z31" s="37"/>
      <c r="AA31" s="185"/>
      <c r="AB31" s="38"/>
      <c r="AC31" s="182"/>
      <c r="AD31" s="182"/>
      <c r="AE31" s="37"/>
      <c r="AF31" s="185"/>
      <c r="AG31" s="38"/>
      <c r="AH31" s="189"/>
      <c r="AI31" s="190"/>
      <c r="AJ31" s="38"/>
      <c r="AK31" s="142"/>
      <c r="AL31" s="142"/>
      <c r="AM31" s="142"/>
      <c r="AN31" s="189" t="s">
        <v>183</v>
      </c>
      <c r="AO31" s="189"/>
      <c r="AP31" s="189"/>
      <c r="AQ31" s="189"/>
      <c r="AR31" s="190"/>
      <c r="AS31" s="36"/>
      <c r="AT31" s="189"/>
      <c r="AU31" s="37"/>
      <c r="AV31" s="38"/>
      <c r="AW31" s="189"/>
      <c r="AX31" s="190"/>
      <c r="AY31" s="37"/>
      <c r="AZ31" s="142"/>
      <c r="BA31" s="190"/>
      <c r="BB31" s="37"/>
      <c r="BC31" s="106"/>
      <c r="BD31" s="106"/>
      <c r="BE31" s="217"/>
      <c r="BF31" s="218"/>
      <c r="BG31" s="218"/>
      <c r="BH31" s="218"/>
      <c r="BI31" s="218"/>
      <c r="BJ31" s="218"/>
      <c r="BK31" s="219"/>
      <c r="BL31" s="257"/>
      <c r="BM31" s="218"/>
      <c r="BN31" s="218"/>
      <c r="BO31" s="258"/>
      <c r="BP31" s="128"/>
      <c r="BQ31" s="128"/>
      <c r="BR31" s="128"/>
      <c r="BS31" s="128"/>
      <c r="BT31" s="128"/>
      <c r="BU31" s="82" t="str">
        <f t="shared" si="1"/>
        <v/>
      </c>
      <c r="BV31" s="82" t="str">
        <f t="shared" si="2"/>
        <v/>
      </c>
      <c r="BW31" s="82" t="str">
        <f t="shared" si="3"/>
        <v>000000</v>
      </c>
      <c r="BX31" s="81" t="str">
        <f t="shared" si="4"/>
        <v/>
      </c>
      <c r="BY31" s="107"/>
      <c r="BZ31" s="108"/>
      <c r="CA31" s="109"/>
      <c r="CB31" s="108"/>
      <c r="CC31" s="108"/>
      <c r="CD31" s="108"/>
      <c r="CE31" s="110"/>
      <c r="CF31" s="111"/>
      <c r="CG31" s="111"/>
      <c r="CH31" s="111"/>
      <c r="CI31" s="111"/>
      <c r="CJ31" s="111"/>
      <c r="CK31" s="111"/>
      <c r="CL31" s="111"/>
      <c r="CM31" s="112"/>
      <c r="CN31" s="111"/>
      <c r="CO31" s="111"/>
      <c r="CP31" s="111"/>
      <c r="CQ31" s="111"/>
      <c r="CR31" s="111"/>
      <c r="CS31" s="111"/>
      <c r="CT31" s="111"/>
      <c r="CU31" s="111"/>
      <c r="CV31" s="111"/>
      <c r="CW31" s="113"/>
      <c r="CX31" s="111"/>
      <c r="CY31" s="113"/>
      <c r="CZ31" s="134"/>
      <c r="DA31" s="114"/>
      <c r="DB31" s="114"/>
      <c r="DC31" s="134"/>
      <c r="DD31" s="114"/>
      <c r="DE31" s="114"/>
      <c r="DF31" s="111"/>
      <c r="DG31" s="113"/>
      <c r="DH31" s="111"/>
      <c r="DI31" s="111"/>
      <c r="DJ31" s="114"/>
      <c r="DK31" s="111"/>
      <c r="DL31" s="111"/>
      <c r="DM31" s="114"/>
      <c r="DN31" s="111"/>
      <c r="DO31" s="103"/>
      <c r="DP31" s="111"/>
      <c r="DQ31" s="111"/>
      <c r="DR31" s="111"/>
      <c r="DS31" s="111"/>
      <c r="DT31" s="111"/>
      <c r="DU31" s="114"/>
      <c r="DV31" s="111"/>
      <c r="DW31" s="111"/>
      <c r="DX31" s="111"/>
      <c r="DY31" s="114"/>
      <c r="DZ31" s="100"/>
      <c r="EA31" s="100"/>
      <c r="EB31" s="100"/>
      <c r="EC31" s="100"/>
      <c r="ED31" s="100"/>
      <c r="EE31" s="100"/>
      <c r="EF31" s="111"/>
      <c r="EG31" s="111"/>
      <c r="EH31" s="111"/>
      <c r="EI31" s="111"/>
      <c r="EJ31" s="111"/>
      <c r="EK31" s="111"/>
      <c r="EL31" s="111"/>
      <c r="EM31" s="111"/>
      <c r="EN31" s="111"/>
      <c r="EO31" s="111"/>
      <c r="EP31" s="111"/>
      <c r="EQ31" s="114"/>
      <c r="ER31" s="114"/>
      <c r="ES31" s="114"/>
      <c r="ET31" s="114"/>
      <c r="EU31" s="115"/>
      <c r="EV31" s="115"/>
      <c r="EW31" s="115"/>
      <c r="EX31" s="115"/>
    </row>
    <row r="32" spans="1:154" ht="33.75" customHeight="1" x14ac:dyDescent="0.15">
      <c r="A32">
        <v>31</v>
      </c>
      <c r="B32" s="16">
        <v>11</v>
      </c>
      <c r="C32" s="187"/>
      <c r="D32" s="131"/>
      <c r="E32" s="198"/>
      <c r="F32" s="199"/>
      <c r="G32" s="91"/>
      <c r="H32" s="36"/>
      <c r="I32" s="182"/>
      <c r="J32" s="182"/>
      <c r="K32" s="37"/>
      <c r="L32" s="77" t="str">
        <f t="shared" si="0"/>
        <v/>
      </c>
      <c r="M32" s="38"/>
      <c r="N32" s="182"/>
      <c r="O32" s="253"/>
      <c r="P32" s="253"/>
      <c r="Q32" s="182"/>
      <c r="R32" s="259"/>
      <c r="S32" s="260"/>
      <c r="T32" s="37"/>
      <c r="U32" s="184"/>
      <c r="V32" s="38"/>
      <c r="W32" s="182"/>
      <c r="X32" s="182"/>
      <c r="Y32" s="182"/>
      <c r="Z32" s="37"/>
      <c r="AA32" s="185"/>
      <c r="AB32" s="38"/>
      <c r="AC32" s="182"/>
      <c r="AD32" s="182"/>
      <c r="AE32" s="37"/>
      <c r="AF32" s="185"/>
      <c r="AG32" s="38"/>
      <c r="AH32" s="189"/>
      <c r="AI32" s="190"/>
      <c r="AJ32" s="38"/>
      <c r="AK32" s="142"/>
      <c r="AL32" s="142"/>
      <c r="AM32" s="142"/>
      <c r="AN32" s="189" t="s">
        <v>183</v>
      </c>
      <c r="AO32" s="189"/>
      <c r="AP32" s="189"/>
      <c r="AQ32" s="189"/>
      <c r="AR32" s="190"/>
      <c r="AS32" s="36"/>
      <c r="AT32" s="189"/>
      <c r="AU32" s="37"/>
      <c r="AV32" s="38"/>
      <c r="AW32" s="189"/>
      <c r="AX32" s="190"/>
      <c r="AY32" s="37"/>
      <c r="AZ32" s="142"/>
      <c r="BA32" s="190"/>
      <c r="BB32" s="37"/>
      <c r="BC32" s="106"/>
      <c r="BD32" s="106"/>
      <c r="BE32" s="217"/>
      <c r="BF32" s="218"/>
      <c r="BG32" s="218"/>
      <c r="BH32" s="218"/>
      <c r="BI32" s="218"/>
      <c r="BJ32" s="218"/>
      <c r="BK32" s="219"/>
      <c r="BL32" s="257"/>
      <c r="BM32" s="218"/>
      <c r="BN32" s="218"/>
      <c r="BO32" s="258"/>
      <c r="BP32" s="128"/>
      <c r="BQ32" s="128"/>
      <c r="BR32" s="128"/>
      <c r="BS32" s="128"/>
      <c r="BT32" s="128"/>
      <c r="BU32" s="82" t="str">
        <f t="shared" si="1"/>
        <v/>
      </c>
      <c r="BV32" s="82" t="str">
        <f t="shared" si="2"/>
        <v/>
      </c>
      <c r="BW32" s="82" t="str">
        <f t="shared" si="3"/>
        <v>000000</v>
      </c>
      <c r="BX32" s="81" t="str">
        <f t="shared" si="4"/>
        <v/>
      </c>
      <c r="BY32" s="107"/>
      <c r="BZ32" s="108"/>
      <c r="CA32" s="109"/>
      <c r="CB32" s="108"/>
      <c r="CC32" s="108"/>
      <c r="CD32" s="108"/>
      <c r="CE32" s="110"/>
      <c r="CF32" s="111"/>
      <c r="CG32" s="111"/>
      <c r="CH32" s="111"/>
      <c r="CI32" s="111"/>
      <c r="CJ32" s="111"/>
      <c r="CK32" s="111"/>
      <c r="CL32" s="111"/>
      <c r="CM32" s="112"/>
      <c r="CN32" s="111"/>
      <c r="CO32" s="111"/>
      <c r="CP32" s="111"/>
      <c r="CQ32" s="111"/>
      <c r="CR32" s="111"/>
      <c r="CS32" s="111"/>
      <c r="CT32" s="111"/>
      <c r="CU32" s="111"/>
      <c r="CV32" s="111"/>
      <c r="CW32" s="113"/>
      <c r="CX32" s="111"/>
      <c r="CY32" s="113"/>
      <c r="CZ32" s="134"/>
      <c r="DA32" s="114"/>
      <c r="DB32" s="114"/>
      <c r="DC32" s="134"/>
      <c r="DD32" s="114"/>
      <c r="DE32" s="114"/>
      <c r="DF32" s="111"/>
      <c r="DG32" s="113"/>
      <c r="DH32" s="111"/>
      <c r="DI32" s="111"/>
      <c r="DJ32" s="114"/>
      <c r="DK32" s="111"/>
      <c r="DL32" s="111"/>
      <c r="DM32" s="114"/>
      <c r="DN32" s="111"/>
      <c r="DO32" s="103"/>
      <c r="DP32" s="111"/>
      <c r="DQ32" s="111"/>
      <c r="DR32" s="111"/>
      <c r="DS32" s="111"/>
      <c r="DT32" s="111"/>
      <c r="DU32" s="114"/>
      <c r="DV32" s="111"/>
      <c r="DW32" s="111"/>
      <c r="DX32" s="111"/>
      <c r="DY32" s="114"/>
      <c r="DZ32" s="100"/>
      <c r="EA32" s="100"/>
      <c r="EB32" s="100"/>
      <c r="EC32" s="100"/>
      <c r="ED32" s="100"/>
      <c r="EE32" s="100"/>
      <c r="EF32" s="111"/>
      <c r="EG32" s="111"/>
      <c r="EH32" s="111"/>
      <c r="EI32" s="111"/>
      <c r="EJ32" s="111"/>
      <c r="EK32" s="111"/>
      <c r="EL32" s="111"/>
      <c r="EM32" s="111"/>
      <c r="EN32" s="111"/>
      <c r="EO32" s="111"/>
      <c r="EP32" s="111"/>
      <c r="EQ32" s="114"/>
      <c r="ER32" s="114"/>
      <c r="ES32" s="114"/>
      <c r="ET32" s="114"/>
      <c r="EU32" s="115"/>
      <c r="EV32" s="115"/>
      <c r="EW32" s="115"/>
      <c r="EX32" s="115"/>
    </row>
    <row r="33" spans="1:154" ht="33.75" customHeight="1" x14ac:dyDescent="0.15">
      <c r="A33">
        <v>32</v>
      </c>
      <c r="B33" s="16">
        <v>12</v>
      </c>
      <c r="C33" s="187"/>
      <c r="D33" s="131"/>
      <c r="E33" s="198"/>
      <c r="F33" s="199"/>
      <c r="G33" s="91"/>
      <c r="H33" s="36"/>
      <c r="I33" s="182"/>
      <c r="J33" s="182"/>
      <c r="K33" s="37"/>
      <c r="L33" s="77" t="str">
        <f t="shared" si="0"/>
        <v/>
      </c>
      <c r="M33" s="38"/>
      <c r="N33" s="182"/>
      <c r="O33" s="253"/>
      <c r="P33" s="253"/>
      <c r="Q33" s="182"/>
      <c r="R33" s="259"/>
      <c r="S33" s="260"/>
      <c r="T33" s="37"/>
      <c r="U33" s="184"/>
      <c r="V33" s="38"/>
      <c r="W33" s="182"/>
      <c r="X33" s="182"/>
      <c r="Y33" s="182"/>
      <c r="Z33" s="37"/>
      <c r="AA33" s="185"/>
      <c r="AB33" s="38"/>
      <c r="AC33" s="182"/>
      <c r="AD33" s="182"/>
      <c r="AE33" s="37"/>
      <c r="AF33" s="185"/>
      <c r="AG33" s="38"/>
      <c r="AH33" s="189"/>
      <c r="AI33" s="190"/>
      <c r="AJ33" s="38"/>
      <c r="AK33" s="142"/>
      <c r="AL33" s="142"/>
      <c r="AM33" s="142"/>
      <c r="AN33" s="189" t="s">
        <v>183</v>
      </c>
      <c r="AO33" s="189"/>
      <c r="AP33" s="189"/>
      <c r="AQ33" s="189"/>
      <c r="AR33" s="190"/>
      <c r="AS33" s="36"/>
      <c r="AT33" s="189"/>
      <c r="AU33" s="37"/>
      <c r="AV33" s="38"/>
      <c r="AW33" s="189"/>
      <c r="AX33" s="190"/>
      <c r="AY33" s="37"/>
      <c r="AZ33" s="142"/>
      <c r="BA33" s="190"/>
      <c r="BB33" s="37"/>
      <c r="BC33" s="106"/>
      <c r="BD33" s="106"/>
      <c r="BE33" s="217"/>
      <c r="BF33" s="218"/>
      <c r="BG33" s="218"/>
      <c r="BH33" s="218"/>
      <c r="BI33" s="218"/>
      <c r="BJ33" s="218"/>
      <c r="BK33" s="219"/>
      <c r="BL33" s="257"/>
      <c r="BM33" s="218"/>
      <c r="BN33" s="218"/>
      <c r="BO33" s="258"/>
      <c r="BP33" s="128"/>
      <c r="BQ33" s="128"/>
      <c r="BR33" s="128"/>
      <c r="BS33" s="128"/>
      <c r="BT33" s="128"/>
      <c r="BU33" s="82" t="str">
        <f t="shared" si="1"/>
        <v/>
      </c>
      <c r="BV33" s="82" t="str">
        <f t="shared" si="2"/>
        <v/>
      </c>
      <c r="BW33" s="82" t="str">
        <f t="shared" si="3"/>
        <v>000000</v>
      </c>
      <c r="BX33" s="81" t="str">
        <f t="shared" si="4"/>
        <v/>
      </c>
      <c r="BY33" s="107"/>
      <c r="BZ33" s="108"/>
      <c r="CA33" s="109"/>
      <c r="CB33" s="108"/>
      <c r="CC33" s="108"/>
      <c r="CD33" s="108"/>
      <c r="CE33" s="110"/>
      <c r="CF33" s="111"/>
      <c r="CG33" s="111"/>
      <c r="CH33" s="111"/>
      <c r="CI33" s="111"/>
      <c r="CJ33" s="111"/>
      <c r="CK33" s="111"/>
      <c r="CL33" s="111"/>
      <c r="CM33" s="112"/>
      <c r="CN33" s="111"/>
      <c r="CO33" s="111"/>
      <c r="CP33" s="111"/>
      <c r="CQ33" s="111"/>
      <c r="CR33" s="111"/>
      <c r="CS33" s="111"/>
      <c r="CT33" s="111"/>
      <c r="CU33" s="111"/>
      <c r="CV33" s="111"/>
      <c r="CW33" s="113"/>
      <c r="CX33" s="111"/>
      <c r="CY33" s="113"/>
      <c r="CZ33" s="134"/>
      <c r="DA33" s="114"/>
      <c r="DB33" s="114"/>
      <c r="DC33" s="134"/>
      <c r="DD33" s="114"/>
      <c r="DE33" s="114"/>
      <c r="DF33" s="111"/>
      <c r="DG33" s="113"/>
      <c r="DH33" s="111"/>
      <c r="DI33" s="111"/>
      <c r="DJ33" s="114"/>
      <c r="DK33" s="111"/>
      <c r="DL33" s="111"/>
      <c r="DM33" s="114"/>
      <c r="DN33" s="111"/>
      <c r="DO33" s="103"/>
      <c r="DP33" s="111"/>
      <c r="DQ33" s="111"/>
      <c r="DR33" s="111"/>
      <c r="DS33" s="111"/>
      <c r="DT33" s="111"/>
      <c r="DU33" s="114"/>
      <c r="DV33" s="111"/>
      <c r="DW33" s="111"/>
      <c r="DX33" s="111"/>
      <c r="DY33" s="114"/>
      <c r="DZ33" s="100"/>
      <c r="EA33" s="100"/>
      <c r="EB33" s="100"/>
      <c r="EC33" s="100"/>
      <c r="ED33" s="100"/>
      <c r="EE33" s="100"/>
      <c r="EF33" s="111"/>
      <c r="EG33" s="111"/>
      <c r="EH33" s="111"/>
      <c r="EI33" s="111"/>
      <c r="EJ33" s="111"/>
      <c r="EK33" s="111"/>
      <c r="EL33" s="111"/>
      <c r="EM33" s="111"/>
      <c r="EN33" s="111"/>
      <c r="EO33" s="111"/>
      <c r="EP33" s="111"/>
      <c r="EQ33" s="114"/>
      <c r="ER33" s="114"/>
      <c r="ES33" s="114"/>
      <c r="ET33" s="114"/>
      <c r="EU33" s="115"/>
      <c r="EV33" s="115"/>
      <c r="EW33" s="115"/>
      <c r="EX33" s="115"/>
    </row>
    <row r="34" spans="1:154" ht="33.75" customHeight="1" x14ac:dyDescent="0.15">
      <c r="A34">
        <v>33</v>
      </c>
      <c r="B34" s="16">
        <v>13</v>
      </c>
      <c r="C34" s="187"/>
      <c r="D34" s="131"/>
      <c r="E34" s="198"/>
      <c r="F34" s="199"/>
      <c r="G34" s="91"/>
      <c r="H34" s="36"/>
      <c r="I34" s="182"/>
      <c r="J34" s="182"/>
      <c r="K34" s="37"/>
      <c r="L34" s="77" t="str">
        <f t="shared" si="0"/>
        <v/>
      </c>
      <c r="M34" s="38"/>
      <c r="N34" s="182"/>
      <c r="O34" s="253"/>
      <c r="P34" s="253"/>
      <c r="Q34" s="182"/>
      <c r="R34" s="259"/>
      <c r="S34" s="260"/>
      <c r="T34" s="37"/>
      <c r="U34" s="184"/>
      <c r="V34" s="38"/>
      <c r="W34" s="182"/>
      <c r="X34" s="182"/>
      <c r="Y34" s="182"/>
      <c r="Z34" s="37"/>
      <c r="AA34" s="185"/>
      <c r="AB34" s="38"/>
      <c r="AC34" s="182"/>
      <c r="AD34" s="182"/>
      <c r="AE34" s="37"/>
      <c r="AF34" s="185"/>
      <c r="AG34" s="38"/>
      <c r="AH34" s="189"/>
      <c r="AI34" s="190"/>
      <c r="AJ34" s="38"/>
      <c r="AK34" s="142"/>
      <c r="AL34" s="142"/>
      <c r="AM34" s="142"/>
      <c r="AN34" s="189" t="s">
        <v>183</v>
      </c>
      <c r="AO34" s="189"/>
      <c r="AP34" s="189"/>
      <c r="AQ34" s="189"/>
      <c r="AR34" s="190"/>
      <c r="AS34" s="36"/>
      <c r="AT34" s="189"/>
      <c r="AU34" s="37"/>
      <c r="AV34" s="38"/>
      <c r="AW34" s="189"/>
      <c r="AX34" s="190"/>
      <c r="AY34" s="37"/>
      <c r="AZ34" s="142"/>
      <c r="BA34" s="190"/>
      <c r="BB34" s="37"/>
      <c r="BC34" s="106"/>
      <c r="BD34" s="106"/>
      <c r="BE34" s="217"/>
      <c r="BF34" s="218"/>
      <c r="BG34" s="218"/>
      <c r="BH34" s="218"/>
      <c r="BI34" s="218"/>
      <c r="BJ34" s="218"/>
      <c r="BK34" s="219"/>
      <c r="BL34" s="257"/>
      <c r="BM34" s="218"/>
      <c r="BN34" s="218"/>
      <c r="BO34" s="258"/>
      <c r="BP34" s="128"/>
      <c r="BQ34" s="128"/>
      <c r="BR34" s="128"/>
      <c r="BS34" s="128"/>
      <c r="BT34" s="128"/>
      <c r="BU34" s="82" t="str">
        <f t="shared" si="1"/>
        <v/>
      </c>
      <c r="BV34" s="82" t="str">
        <f t="shared" si="2"/>
        <v/>
      </c>
      <c r="BW34" s="82" t="str">
        <f t="shared" si="3"/>
        <v>000000</v>
      </c>
      <c r="BX34" s="81" t="str">
        <f t="shared" si="4"/>
        <v/>
      </c>
      <c r="BY34" s="107"/>
      <c r="BZ34" s="108"/>
      <c r="CA34" s="109"/>
      <c r="CB34" s="108"/>
      <c r="CC34" s="108"/>
      <c r="CD34" s="108"/>
      <c r="CE34" s="110"/>
      <c r="CF34" s="111"/>
      <c r="CG34" s="111"/>
      <c r="CH34" s="111"/>
      <c r="CI34" s="111"/>
      <c r="CJ34" s="111"/>
      <c r="CK34" s="111"/>
      <c r="CL34" s="111"/>
      <c r="CM34" s="112"/>
      <c r="CN34" s="111"/>
      <c r="CO34" s="111"/>
      <c r="CP34" s="111"/>
      <c r="CQ34" s="111"/>
      <c r="CR34" s="111"/>
      <c r="CS34" s="111"/>
      <c r="CT34" s="111"/>
      <c r="CU34" s="111"/>
      <c r="CV34" s="111"/>
      <c r="CW34" s="113"/>
      <c r="CX34" s="111"/>
      <c r="CY34" s="113"/>
      <c r="CZ34" s="134"/>
      <c r="DA34" s="114"/>
      <c r="DB34" s="114"/>
      <c r="DC34" s="134"/>
      <c r="DD34" s="114"/>
      <c r="DE34" s="114"/>
      <c r="DF34" s="111"/>
      <c r="DG34" s="113"/>
      <c r="DH34" s="111"/>
      <c r="DI34" s="111"/>
      <c r="DJ34" s="114"/>
      <c r="DK34" s="111"/>
      <c r="DL34" s="111"/>
      <c r="DM34" s="114"/>
      <c r="DN34" s="111"/>
      <c r="DO34" s="103"/>
      <c r="DP34" s="111"/>
      <c r="DQ34" s="111"/>
      <c r="DR34" s="111"/>
      <c r="DS34" s="111"/>
      <c r="DT34" s="111"/>
      <c r="DU34" s="114"/>
      <c r="DV34" s="111"/>
      <c r="DW34" s="111"/>
      <c r="DX34" s="111"/>
      <c r="DY34" s="114"/>
      <c r="DZ34" s="100"/>
      <c r="EA34" s="100"/>
      <c r="EB34" s="100"/>
      <c r="EC34" s="100"/>
      <c r="ED34" s="100"/>
      <c r="EE34" s="100"/>
      <c r="EF34" s="111"/>
      <c r="EG34" s="111"/>
      <c r="EH34" s="111"/>
      <c r="EI34" s="111"/>
      <c r="EJ34" s="111"/>
      <c r="EK34" s="111"/>
      <c r="EL34" s="111"/>
      <c r="EM34" s="111"/>
      <c r="EN34" s="111"/>
      <c r="EO34" s="111"/>
      <c r="EP34" s="111"/>
      <c r="EQ34" s="114"/>
      <c r="ER34" s="114"/>
      <c r="ES34" s="114"/>
      <c r="ET34" s="114"/>
      <c r="EU34" s="115"/>
      <c r="EV34" s="115"/>
      <c r="EW34" s="115"/>
      <c r="EX34" s="115"/>
    </row>
    <row r="35" spans="1:154" ht="33.75" customHeight="1" x14ac:dyDescent="0.15">
      <c r="A35">
        <v>34</v>
      </c>
      <c r="B35" s="16">
        <v>14</v>
      </c>
      <c r="C35" s="187"/>
      <c r="D35" s="131"/>
      <c r="E35" s="198"/>
      <c r="F35" s="199"/>
      <c r="G35" s="91"/>
      <c r="H35" s="36"/>
      <c r="I35" s="182"/>
      <c r="J35" s="182"/>
      <c r="K35" s="37"/>
      <c r="L35" s="77" t="str">
        <f t="shared" si="0"/>
        <v/>
      </c>
      <c r="M35" s="38"/>
      <c r="N35" s="182"/>
      <c r="O35" s="253"/>
      <c r="P35" s="253"/>
      <c r="Q35" s="182"/>
      <c r="R35" s="259"/>
      <c r="S35" s="260"/>
      <c r="T35" s="37"/>
      <c r="U35" s="184"/>
      <c r="V35" s="38"/>
      <c r="W35" s="182"/>
      <c r="X35" s="182"/>
      <c r="Y35" s="182"/>
      <c r="Z35" s="37"/>
      <c r="AA35" s="185"/>
      <c r="AB35" s="38"/>
      <c r="AC35" s="182"/>
      <c r="AD35" s="182"/>
      <c r="AE35" s="37"/>
      <c r="AF35" s="185"/>
      <c r="AG35" s="38"/>
      <c r="AH35" s="189"/>
      <c r="AI35" s="190"/>
      <c r="AJ35" s="38"/>
      <c r="AK35" s="142"/>
      <c r="AL35" s="142"/>
      <c r="AM35" s="142"/>
      <c r="AN35" s="189" t="s">
        <v>183</v>
      </c>
      <c r="AO35" s="189"/>
      <c r="AP35" s="189"/>
      <c r="AQ35" s="189"/>
      <c r="AR35" s="190"/>
      <c r="AS35" s="36"/>
      <c r="AT35" s="189"/>
      <c r="AU35" s="37"/>
      <c r="AV35" s="38"/>
      <c r="AW35" s="189"/>
      <c r="AX35" s="190"/>
      <c r="AY35" s="37"/>
      <c r="AZ35" s="142"/>
      <c r="BA35" s="190"/>
      <c r="BB35" s="37"/>
      <c r="BC35" s="106"/>
      <c r="BD35" s="106"/>
      <c r="BE35" s="217"/>
      <c r="BF35" s="218"/>
      <c r="BG35" s="218"/>
      <c r="BH35" s="218"/>
      <c r="BI35" s="218"/>
      <c r="BJ35" s="218"/>
      <c r="BK35" s="219"/>
      <c r="BL35" s="257"/>
      <c r="BM35" s="218"/>
      <c r="BN35" s="218"/>
      <c r="BO35" s="258"/>
      <c r="BP35" s="128"/>
      <c r="BQ35" s="128"/>
      <c r="BR35" s="128"/>
      <c r="BS35" s="128"/>
      <c r="BT35" s="128"/>
      <c r="BU35" s="82" t="str">
        <f t="shared" si="1"/>
        <v/>
      </c>
      <c r="BV35" s="82" t="str">
        <f t="shared" si="2"/>
        <v/>
      </c>
      <c r="BW35" s="82" t="str">
        <f t="shared" si="3"/>
        <v>000000</v>
      </c>
      <c r="BX35" s="81" t="str">
        <f t="shared" si="4"/>
        <v/>
      </c>
      <c r="BY35" s="107"/>
      <c r="BZ35" s="108"/>
      <c r="CA35" s="109"/>
      <c r="CB35" s="108"/>
      <c r="CC35" s="108"/>
      <c r="CD35" s="108"/>
      <c r="CE35" s="110"/>
      <c r="CF35" s="111"/>
      <c r="CG35" s="111"/>
      <c r="CH35" s="111"/>
      <c r="CI35" s="111"/>
      <c r="CJ35" s="111"/>
      <c r="CK35" s="111"/>
      <c r="CL35" s="111"/>
      <c r="CM35" s="112"/>
      <c r="CN35" s="111"/>
      <c r="CO35" s="111"/>
      <c r="CP35" s="111"/>
      <c r="CQ35" s="111"/>
      <c r="CR35" s="111"/>
      <c r="CS35" s="111"/>
      <c r="CT35" s="111"/>
      <c r="CU35" s="111"/>
      <c r="CV35" s="111"/>
      <c r="CW35" s="113"/>
      <c r="CX35" s="111"/>
      <c r="CY35" s="113"/>
      <c r="CZ35" s="134"/>
      <c r="DA35" s="114"/>
      <c r="DB35" s="114"/>
      <c r="DC35" s="134"/>
      <c r="DD35" s="114"/>
      <c r="DE35" s="114"/>
      <c r="DF35" s="111"/>
      <c r="DG35" s="113"/>
      <c r="DH35" s="111"/>
      <c r="DI35" s="111"/>
      <c r="DJ35" s="114"/>
      <c r="DK35" s="111"/>
      <c r="DL35" s="111"/>
      <c r="DM35" s="114"/>
      <c r="DN35" s="111"/>
      <c r="DO35" s="103"/>
      <c r="DP35" s="111"/>
      <c r="DQ35" s="111"/>
      <c r="DR35" s="111"/>
      <c r="DS35" s="111"/>
      <c r="DT35" s="111"/>
      <c r="DU35" s="114"/>
      <c r="DV35" s="111"/>
      <c r="DW35" s="111"/>
      <c r="DX35" s="111"/>
      <c r="DY35" s="114"/>
      <c r="DZ35" s="100"/>
      <c r="EA35" s="100"/>
      <c r="EB35" s="100"/>
      <c r="EC35" s="100"/>
      <c r="ED35" s="100"/>
      <c r="EE35" s="100"/>
      <c r="EF35" s="111"/>
      <c r="EG35" s="111"/>
      <c r="EH35" s="111"/>
      <c r="EI35" s="111"/>
      <c r="EJ35" s="111"/>
      <c r="EK35" s="111"/>
      <c r="EL35" s="111"/>
      <c r="EM35" s="111"/>
      <c r="EN35" s="111"/>
      <c r="EO35" s="111"/>
      <c r="EP35" s="111"/>
      <c r="EQ35" s="114"/>
      <c r="ER35" s="114"/>
      <c r="ES35" s="114"/>
      <c r="ET35" s="114"/>
      <c r="EU35" s="115"/>
      <c r="EV35" s="115"/>
      <c r="EW35" s="115"/>
      <c r="EX35" s="115"/>
    </row>
    <row r="36" spans="1:154" ht="33.75" customHeight="1" x14ac:dyDescent="0.15">
      <c r="A36">
        <v>35</v>
      </c>
      <c r="B36" s="16">
        <v>15</v>
      </c>
      <c r="C36" s="187"/>
      <c r="D36" s="131"/>
      <c r="E36" s="198"/>
      <c r="F36" s="199"/>
      <c r="G36" s="91"/>
      <c r="H36" s="36"/>
      <c r="I36" s="182"/>
      <c r="J36" s="182"/>
      <c r="K36" s="37"/>
      <c r="L36" s="77" t="str">
        <f t="shared" si="0"/>
        <v/>
      </c>
      <c r="M36" s="38"/>
      <c r="N36" s="182"/>
      <c r="O36" s="253"/>
      <c r="P36" s="253"/>
      <c r="Q36" s="182"/>
      <c r="R36" s="259"/>
      <c r="S36" s="260"/>
      <c r="T36" s="37"/>
      <c r="U36" s="184"/>
      <c r="V36" s="38"/>
      <c r="W36" s="182"/>
      <c r="X36" s="182"/>
      <c r="Y36" s="182"/>
      <c r="Z36" s="37"/>
      <c r="AA36" s="185"/>
      <c r="AB36" s="38"/>
      <c r="AC36" s="182"/>
      <c r="AD36" s="182"/>
      <c r="AE36" s="37"/>
      <c r="AF36" s="185"/>
      <c r="AG36" s="38"/>
      <c r="AH36" s="189"/>
      <c r="AI36" s="190"/>
      <c r="AJ36" s="38"/>
      <c r="AK36" s="142"/>
      <c r="AL36" s="142"/>
      <c r="AM36" s="142"/>
      <c r="AN36" s="189" t="s">
        <v>183</v>
      </c>
      <c r="AO36" s="189"/>
      <c r="AP36" s="189"/>
      <c r="AQ36" s="189"/>
      <c r="AR36" s="190"/>
      <c r="AS36" s="36"/>
      <c r="AT36" s="189"/>
      <c r="AU36" s="37"/>
      <c r="AV36" s="38"/>
      <c r="AW36" s="189"/>
      <c r="AX36" s="190"/>
      <c r="AY36" s="37"/>
      <c r="AZ36" s="142"/>
      <c r="BA36" s="190"/>
      <c r="BB36" s="37"/>
      <c r="BC36" s="106"/>
      <c r="BD36" s="106"/>
      <c r="BE36" s="217"/>
      <c r="BF36" s="218"/>
      <c r="BG36" s="218"/>
      <c r="BH36" s="218"/>
      <c r="BI36" s="218"/>
      <c r="BJ36" s="218"/>
      <c r="BK36" s="219"/>
      <c r="BL36" s="257"/>
      <c r="BM36" s="218"/>
      <c r="BN36" s="218"/>
      <c r="BO36" s="258"/>
      <c r="BP36" s="128"/>
      <c r="BQ36" s="128"/>
      <c r="BR36" s="128"/>
      <c r="BS36" s="128"/>
      <c r="BT36" s="128"/>
      <c r="BU36" s="82" t="str">
        <f t="shared" si="1"/>
        <v/>
      </c>
      <c r="BV36" s="82" t="str">
        <f t="shared" si="2"/>
        <v/>
      </c>
      <c r="BW36" s="82" t="str">
        <f t="shared" si="3"/>
        <v>000000</v>
      </c>
      <c r="BX36" s="81" t="str">
        <f t="shared" si="4"/>
        <v/>
      </c>
      <c r="BY36" s="107"/>
      <c r="BZ36" s="108"/>
      <c r="CA36" s="109"/>
      <c r="CB36" s="108"/>
      <c r="CC36" s="108"/>
      <c r="CD36" s="108"/>
      <c r="CE36" s="110"/>
      <c r="CF36" s="111"/>
      <c r="CG36" s="111"/>
      <c r="CH36" s="111"/>
      <c r="CI36" s="111"/>
      <c r="CJ36" s="111"/>
      <c r="CK36" s="111"/>
      <c r="CL36" s="111"/>
      <c r="CM36" s="112"/>
      <c r="CN36" s="111"/>
      <c r="CO36" s="111"/>
      <c r="CP36" s="111"/>
      <c r="CQ36" s="111"/>
      <c r="CR36" s="111"/>
      <c r="CS36" s="111"/>
      <c r="CT36" s="111"/>
      <c r="CU36" s="111"/>
      <c r="CV36" s="111"/>
      <c r="CW36" s="113"/>
      <c r="CX36" s="111"/>
      <c r="CY36" s="113"/>
      <c r="CZ36" s="134"/>
      <c r="DA36" s="114"/>
      <c r="DB36" s="114"/>
      <c r="DC36" s="134"/>
      <c r="DD36" s="114"/>
      <c r="DE36" s="114"/>
      <c r="DF36" s="111"/>
      <c r="DG36" s="113"/>
      <c r="DH36" s="111"/>
      <c r="DI36" s="111"/>
      <c r="DJ36" s="114"/>
      <c r="DK36" s="111"/>
      <c r="DL36" s="111"/>
      <c r="DM36" s="114"/>
      <c r="DN36" s="111"/>
      <c r="DO36" s="103"/>
      <c r="DP36" s="111"/>
      <c r="DQ36" s="111"/>
      <c r="DR36" s="111"/>
      <c r="DS36" s="111"/>
      <c r="DT36" s="111"/>
      <c r="DU36" s="114"/>
      <c r="DV36" s="111"/>
      <c r="DW36" s="111"/>
      <c r="DX36" s="111"/>
      <c r="DY36" s="114"/>
      <c r="DZ36" s="100"/>
      <c r="EA36" s="100"/>
      <c r="EB36" s="100"/>
      <c r="EC36" s="100"/>
      <c r="ED36" s="100"/>
      <c r="EE36" s="100"/>
      <c r="EF36" s="111"/>
      <c r="EG36" s="111"/>
      <c r="EH36" s="111"/>
      <c r="EI36" s="111"/>
      <c r="EJ36" s="111"/>
      <c r="EK36" s="111"/>
      <c r="EL36" s="111"/>
      <c r="EM36" s="111"/>
      <c r="EN36" s="111"/>
      <c r="EO36" s="111"/>
      <c r="EP36" s="111"/>
      <c r="EQ36" s="114"/>
      <c r="ER36" s="114"/>
      <c r="ES36" s="114"/>
      <c r="ET36" s="114"/>
      <c r="EU36" s="115"/>
      <c r="EV36" s="115"/>
      <c r="EW36" s="115"/>
      <c r="EX36" s="115"/>
    </row>
    <row r="37" spans="1:154" ht="33.75" customHeight="1" x14ac:dyDescent="0.15">
      <c r="A37">
        <v>36</v>
      </c>
      <c r="B37" s="16">
        <v>16</v>
      </c>
      <c r="C37" s="187"/>
      <c r="D37" s="131"/>
      <c r="E37" s="198"/>
      <c r="F37" s="199"/>
      <c r="G37" s="91"/>
      <c r="H37" s="36"/>
      <c r="I37" s="182"/>
      <c r="J37" s="182"/>
      <c r="K37" s="37"/>
      <c r="L37" s="77" t="str">
        <f t="shared" si="0"/>
        <v/>
      </c>
      <c r="M37" s="38"/>
      <c r="N37" s="182"/>
      <c r="O37" s="253"/>
      <c r="P37" s="253"/>
      <c r="Q37" s="182"/>
      <c r="R37" s="259"/>
      <c r="S37" s="260"/>
      <c r="T37" s="37"/>
      <c r="U37" s="184"/>
      <c r="V37" s="38"/>
      <c r="W37" s="182"/>
      <c r="X37" s="182"/>
      <c r="Y37" s="182"/>
      <c r="Z37" s="37"/>
      <c r="AA37" s="185"/>
      <c r="AB37" s="38"/>
      <c r="AC37" s="182"/>
      <c r="AD37" s="182"/>
      <c r="AE37" s="37"/>
      <c r="AF37" s="185"/>
      <c r="AG37" s="38"/>
      <c r="AH37" s="189"/>
      <c r="AI37" s="190"/>
      <c r="AJ37" s="38"/>
      <c r="AK37" s="142"/>
      <c r="AL37" s="142"/>
      <c r="AM37" s="142"/>
      <c r="AN37" s="189" t="s">
        <v>183</v>
      </c>
      <c r="AO37" s="189"/>
      <c r="AP37" s="189"/>
      <c r="AQ37" s="189"/>
      <c r="AR37" s="190"/>
      <c r="AS37" s="36"/>
      <c r="AT37" s="189"/>
      <c r="AU37" s="37"/>
      <c r="AV37" s="38"/>
      <c r="AW37" s="189"/>
      <c r="AX37" s="190"/>
      <c r="AY37" s="37"/>
      <c r="AZ37" s="142"/>
      <c r="BA37" s="190"/>
      <c r="BB37" s="37"/>
      <c r="BC37" s="106"/>
      <c r="BD37" s="106"/>
      <c r="BE37" s="217"/>
      <c r="BF37" s="218"/>
      <c r="BG37" s="218"/>
      <c r="BH37" s="218"/>
      <c r="BI37" s="218"/>
      <c r="BJ37" s="218"/>
      <c r="BK37" s="219"/>
      <c r="BL37" s="257"/>
      <c r="BM37" s="218"/>
      <c r="BN37" s="218"/>
      <c r="BO37" s="258"/>
      <c r="BP37" s="128"/>
      <c r="BQ37" s="128"/>
      <c r="BR37" s="128"/>
      <c r="BS37" s="128"/>
      <c r="BT37" s="128"/>
      <c r="BU37" s="82" t="str">
        <f t="shared" si="1"/>
        <v/>
      </c>
      <c r="BV37" s="82" t="str">
        <f t="shared" si="2"/>
        <v/>
      </c>
      <c r="BW37" s="82" t="str">
        <f t="shared" si="3"/>
        <v>000000</v>
      </c>
      <c r="BX37" s="81" t="str">
        <f t="shared" si="4"/>
        <v/>
      </c>
      <c r="BY37" s="107"/>
      <c r="BZ37" s="108"/>
      <c r="CA37" s="109"/>
      <c r="CB37" s="108"/>
      <c r="CC37" s="108"/>
      <c r="CD37" s="108"/>
      <c r="CE37" s="110"/>
      <c r="CF37" s="111"/>
      <c r="CG37" s="111"/>
      <c r="CH37" s="111"/>
      <c r="CI37" s="111"/>
      <c r="CJ37" s="111"/>
      <c r="CK37" s="111"/>
      <c r="CL37" s="111"/>
      <c r="CM37" s="112"/>
      <c r="CN37" s="111"/>
      <c r="CO37" s="111"/>
      <c r="CP37" s="111"/>
      <c r="CQ37" s="111"/>
      <c r="CR37" s="111"/>
      <c r="CS37" s="111"/>
      <c r="CT37" s="111"/>
      <c r="CU37" s="111"/>
      <c r="CV37" s="111"/>
      <c r="CW37" s="113"/>
      <c r="CX37" s="111"/>
      <c r="CY37" s="113"/>
      <c r="CZ37" s="134"/>
      <c r="DA37" s="114"/>
      <c r="DB37" s="114"/>
      <c r="DC37" s="134"/>
      <c r="DD37" s="114"/>
      <c r="DE37" s="114"/>
      <c r="DF37" s="111"/>
      <c r="DG37" s="113"/>
      <c r="DH37" s="111"/>
      <c r="DI37" s="111"/>
      <c r="DJ37" s="114"/>
      <c r="DK37" s="111"/>
      <c r="DL37" s="111"/>
      <c r="DM37" s="114"/>
      <c r="DN37" s="111"/>
      <c r="DO37" s="103"/>
      <c r="DP37" s="111"/>
      <c r="DQ37" s="111"/>
      <c r="DR37" s="111"/>
      <c r="DS37" s="111"/>
      <c r="DT37" s="111"/>
      <c r="DU37" s="114"/>
      <c r="DV37" s="111"/>
      <c r="DW37" s="111"/>
      <c r="DX37" s="111"/>
      <c r="DY37" s="114"/>
      <c r="DZ37" s="100"/>
      <c r="EA37" s="100"/>
      <c r="EB37" s="100"/>
      <c r="EC37" s="100"/>
      <c r="ED37" s="100"/>
      <c r="EE37" s="100"/>
      <c r="EF37" s="111"/>
      <c r="EG37" s="111"/>
      <c r="EH37" s="111"/>
      <c r="EI37" s="111"/>
      <c r="EJ37" s="111"/>
      <c r="EK37" s="111"/>
      <c r="EL37" s="111"/>
      <c r="EM37" s="111"/>
      <c r="EN37" s="111"/>
      <c r="EO37" s="111"/>
      <c r="EP37" s="111"/>
      <c r="EQ37" s="114"/>
      <c r="ER37" s="114"/>
      <c r="ES37" s="114"/>
      <c r="ET37" s="114"/>
      <c r="EU37" s="115"/>
      <c r="EV37" s="115"/>
      <c r="EW37" s="115"/>
      <c r="EX37" s="115"/>
    </row>
    <row r="38" spans="1:154" ht="33.75" customHeight="1" x14ac:dyDescent="0.15">
      <c r="A38">
        <v>37</v>
      </c>
      <c r="B38" s="16">
        <v>17</v>
      </c>
      <c r="C38" s="187"/>
      <c r="D38" s="131"/>
      <c r="E38" s="198"/>
      <c r="F38" s="199"/>
      <c r="G38" s="91"/>
      <c r="H38" s="36"/>
      <c r="I38" s="182"/>
      <c r="J38" s="182"/>
      <c r="K38" s="37"/>
      <c r="L38" s="77" t="str">
        <f t="shared" si="0"/>
        <v/>
      </c>
      <c r="M38" s="38"/>
      <c r="N38" s="182"/>
      <c r="O38" s="253"/>
      <c r="P38" s="253"/>
      <c r="Q38" s="182"/>
      <c r="R38" s="259"/>
      <c r="S38" s="260"/>
      <c r="T38" s="37"/>
      <c r="U38" s="184"/>
      <c r="V38" s="38"/>
      <c r="W38" s="182"/>
      <c r="X38" s="182"/>
      <c r="Y38" s="182"/>
      <c r="Z38" s="37"/>
      <c r="AA38" s="185"/>
      <c r="AB38" s="38"/>
      <c r="AC38" s="182"/>
      <c r="AD38" s="182"/>
      <c r="AE38" s="37"/>
      <c r="AF38" s="185"/>
      <c r="AG38" s="38"/>
      <c r="AH38" s="189"/>
      <c r="AI38" s="190"/>
      <c r="AJ38" s="38"/>
      <c r="AK38" s="142"/>
      <c r="AL38" s="142"/>
      <c r="AM38" s="142"/>
      <c r="AN38" s="189" t="s">
        <v>183</v>
      </c>
      <c r="AO38" s="189"/>
      <c r="AP38" s="189"/>
      <c r="AQ38" s="189"/>
      <c r="AR38" s="190"/>
      <c r="AS38" s="36"/>
      <c r="AT38" s="189"/>
      <c r="AU38" s="37"/>
      <c r="AV38" s="38"/>
      <c r="AW38" s="189"/>
      <c r="AX38" s="190"/>
      <c r="AY38" s="37"/>
      <c r="AZ38" s="142"/>
      <c r="BA38" s="190"/>
      <c r="BB38" s="37"/>
      <c r="BC38" s="106"/>
      <c r="BD38" s="106"/>
      <c r="BE38" s="217"/>
      <c r="BF38" s="218"/>
      <c r="BG38" s="218"/>
      <c r="BH38" s="218"/>
      <c r="BI38" s="218"/>
      <c r="BJ38" s="218"/>
      <c r="BK38" s="219"/>
      <c r="BL38" s="257"/>
      <c r="BM38" s="218"/>
      <c r="BN38" s="218"/>
      <c r="BO38" s="258"/>
      <c r="BP38" s="128"/>
      <c r="BQ38" s="128"/>
      <c r="BR38" s="128"/>
      <c r="BS38" s="128"/>
      <c r="BT38" s="128"/>
      <c r="BU38" s="82" t="str">
        <f t="shared" si="1"/>
        <v/>
      </c>
      <c r="BV38" s="82" t="str">
        <f t="shared" si="2"/>
        <v/>
      </c>
      <c r="BW38" s="82" t="str">
        <f t="shared" si="3"/>
        <v>000000</v>
      </c>
      <c r="BX38" s="81" t="str">
        <f t="shared" si="4"/>
        <v/>
      </c>
      <c r="BY38" s="107"/>
      <c r="BZ38" s="108"/>
      <c r="CA38" s="109"/>
      <c r="CB38" s="108"/>
      <c r="CC38" s="108"/>
      <c r="CD38" s="108"/>
      <c r="CE38" s="110"/>
      <c r="CF38" s="111"/>
      <c r="CG38" s="111"/>
      <c r="CH38" s="111"/>
      <c r="CI38" s="111"/>
      <c r="CJ38" s="111"/>
      <c r="CK38" s="111"/>
      <c r="CL38" s="111"/>
      <c r="CM38" s="112"/>
      <c r="CN38" s="111"/>
      <c r="CO38" s="111"/>
      <c r="CP38" s="111"/>
      <c r="CQ38" s="111"/>
      <c r="CR38" s="111"/>
      <c r="CS38" s="111"/>
      <c r="CT38" s="111"/>
      <c r="CU38" s="111"/>
      <c r="CV38" s="111"/>
      <c r="CW38" s="113"/>
      <c r="CX38" s="111"/>
      <c r="CY38" s="113"/>
      <c r="CZ38" s="134"/>
      <c r="DA38" s="114"/>
      <c r="DB38" s="114"/>
      <c r="DC38" s="134"/>
      <c r="DD38" s="114"/>
      <c r="DE38" s="114"/>
      <c r="DF38" s="111"/>
      <c r="DG38" s="113"/>
      <c r="DH38" s="111"/>
      <c r="DI38" s="111"/>
      <c r="DJ38" s="114"/>
      <c r="DK38" s="111"/>
      <c r="DL38" s="111"/>
      <c r="DM38" s="114"/>
      <c r="DN38" s="111"/>
      <c r="DO38" s="103"/>
      <c r="DP38" s="111"/>
      <c r="DQ38" s="111"/>
      <c r="DR38" s="111"/>
      <c r="DS38" s="111"/>
      <c r="DT38" s="111"/>
      <c r="DU38" s="114"/>
      <c r="DV38" s="111"/>
      <c r="DW38" s="111"/>
      <c r="DX38" s="111"/>
      <c r="DY38" s="114"/>
      <c r="DZ38" s="100"/>
      <c r="EA38" s="100"/>
      <c r="EB38" s="100"/>
      <c r="EC38" s="100"/>
      <c r="ED38" s="100"/>
      <c r="EE38" s="100"/>
      <c r="EF38" s="111"/>
      <c r="EG38" s="111"/>
      <c r="EH38" s="111"/>
      <c r="EI38" s="111"/>
      <c r="EJ38" s="111"/>
      <c r="EK38" s="111"/>
      <c r="EL38" s="111"/>
      <c r="EM38" s="111"/>
      <c r="EN38" s="111"/>
      <c r="EO38" s="111"/>
      <c r="EP38" s="111"/>
      <c r="EQ38" s="114"/>
      <c r="ER38" s="114"/>
      <c r="ES38" s="114"/>
      <c r="ET38" s="114"/>
      <c r="EU38" s="115"/>
      <c r="EV38" s="115"/>
      <c r="EW38" s="115"/>
      <c r="EX38" s="115"/>
    </row>
    <row r="39" spans="1:154" ht="33.75" customHeight="1" x14ac:dyDescent="0.15">
      <c r="A39">
        <v>38</v>
      </c>
      <c r="B39" s="16">
        <v>18</v>
      </c>
      <c r="C39" s="187"/>
      <c r="D39" s="131"/>
      <c r="E39" s="198"/>
      <c r="F39" s="199"/>
      <c r="G39" s="91"/>
      <c r="H39" s="36"/>
      <c r="I39" s="182"/>
      <c r="J39" s="182"/>
      <c r="K39" s="37"/>
      <c r="L39" s="77" t="str">
        <f t="shared" si="0"/>
        <v/>
      </c>
      <c r="M39" s="38"/>
      <c r="N39" s="182"/>
      <c r="O39" s="253"/>
      <c r="P39" s="253"/>
      <c r="Q39" s="182"/>
      <c r="R39" s="259"/>
      <c r="S39" s="260"/>
      <c r="T39" s="37"/>
      <c r="U39" s="184"/>
      <c r="V39" s="38"/>
      <c r="W39" s="182"/>
      <c r="X39" s="182"/>
      <c r="Y39" s="182"/>
      <c r="Z39" s="37"/>
      <c r="AA39" s="185"/>
      <c r="AB39" s="38"/>
      <c r="AC39" s="182"/>
      <c r="AD39" s="182"/>
      <c r="AE39" s="37"/>
      <c r="AF39" s="185"/>
      <c r="AG39" s="38"/>
      <c r="AH39" s="189"/>
      <c r="AI39" s="190"/>
      <c r="AJ39" s="38"/>
      <c r="AK39" s="142"/>
      <c r="AL39" s="142"/>
      <c r="AM39" s="142"/>
      <c r="AN39" s="189" t="s">
        <v>183</v>
      </c>
      <c r="AO39" s="189"/>
      <c r="AP39" s="189"/>
      <c r="AQ39" s="189"/>
      <c r="AR39" s="190"/>
      <c r="AS39" s="36"/>
      <c r="AT39" s="189"/>
      <c r="AU39" s="37"/>
      <c r="AV39" s="38"/>
      <c r="AW39" s="189"/>
      <c r="AX39" s="190"/>
      <c r="AY39" s="37"/>
      <c r="AZ39" s="142"/>
      <c r="BA39" s="190"/>
      <c r="BB39" s="37"/>
      <c r="BC39" s="106"/>
      <c r="BD39" s="106"/>
      <c r="BE39" s="217"/>
      <c r="BF39" s="218"/>
      <c r="BG39" s="218"/>
      <c r="BH39" s="218"/>
      <c r="BI39" s="218"/>
      <c r="BJ39" s="218"/>
      <c r="BK39" s="219"/>
      <c r="BL39" s="257"/>
      <c r="BM39" s="218"/>
      <c r="BN39" s="218"/>
      <c r="BO39" s="258"/>
      <c r="BP39" s="128"/>
      <c r="BQ39" s="128"/>
      <c r="BR39" s="128"/>
      <c r="BS39" s="128"/>
      <c r="BT39" s="128"/>
      <c r="BU39" s="82" t="str">
        <f t="shared" si="1"/>
        <v/>
      </c>
      <c r="BV39" s="82" t="str">
        <f t="shared" si="2"/>
        <v/>
      </c>
      <c r="BW39" s="82" t="str">
        <f t="shared" si="3"/>
        <v>000000</v>
      </c>
      <c r="BX39" s="81" t="str">
        <f t="shared" si="4"/>
        <v/>
      </c>
      <c r="BY39" s="107"/>
      <c r="BZ39" s="108"/>
      <c r="CA39" s="109"/>
      <c r="CB39" s="108"/>
      <c r="CC39" s="108"/>
      <c r="CD39" s="108"/>
      <c r="CE39" s="110"/>
      <c r="CF39" s="111"/>
      <c r="CG39" s="111"/>
      <c r="CH39" s="111"/>
      <c r="CI39" s="111"/>
      <c r="CJ39" s="111"/>
      <c r="CK39" s="111"/>
      <c r="CL39" s="111"/>
      <c r="CM39" s="112"/>
      <c r="CN39" s="111"/>
      <c r="CO39" s="111"/>
      <c r="CP39" s="111"/>
      <c r="CQ39" s="111"/>
      <c r="CR39" s="111"/>
      <c r="CS39" s="111"/>
      <c r="CT39" s="111"/>
      <c r="CU39" s="111"/>
      <c r="CV39" s="111"/>
      <c r="CW39" s="113"/>
      <c r="CX39" s="111"/>
      <c r="CY39" s="113"/>
      <c r="CZ39" s="134"/>
      <c r="DA39" s="114"/>
      <c r="DB39" s="114"/>
      <c r="DC39" s="134"/>
      <c r="DD39" s="114"/>
      <c r="DE39" s="114"/>
      <c r="DF39" s="111"/>
      <c r="DG39" s="113"/>
      <c r="DH39" s="111"/>
      <c r="DI39" s="111"/>
      <c r="DJ39" s="114"/>
      <c r="DK39" s="111"/>
      <c r="DL39" s="111"/>
      <c r="DM39" s="114"/>
      <c r="DN39" s="111"/>
      <c r="DO39" s="103"/>
      <c r="DP39" s="111"/>
      <c r="DQ39" s="111"/>
      <c r="DR39" s="111"/>
      <c r="DS39" s="111"/>
      <c r="DT39" s="111"/>
      <c r="DU39" s="114"/>
      <c r="DV39" s="111"/>
      <c r="DW39" s="111"/>
      <c r="DX39" s="111"/>
      <c r="DY39" s="114"/>
      <c r="DZ39" s="100"/>
      <c r="EA39" s="100"/>
      <c r="EB39" s="100"/>
      <c r="EC39" s="100"/>
      <c r="ED39" s="100"/>
      <c r="EE39" s="100"/>
      <c r="EF39" s="111"/>
      <c r="EG39" s="111"/>
      <c r="EH39" s="111"/>
      <c r="EI39" s="111"/>
      <c r="EJ39" s="111"/>
      <c r="EK39" s="111"/>
      <c r="EL39" s="111"/>
      <c r="EM39" s="111"/>
      <c r="EN39" s="111"/>
      <c r="EO39" s="111"/>
      <c r="EP39" s="111"/>
      <c r="EQ39" s="114"/>
      <c r="ER39" s="114"/>
      <c r="ES39" s="114"/>
      <c r="ET39" s="114"/>
      <c r="EU39" s="115"/>
      <c r="EV39" s="115"/>
      <c r="EW39" s="115"/>
      <c r="EX39" s="115"/>
    </row>
    <row r="40" spans="1:154" ht="33.75" customHeight="1" x14ac:dyDescent="0.15">
      <c r="A40">
        <v>39</v>
      </c>
      <c r="B40" s="16">
        <v>19</v>
      </c>
      <c r="C40" s="187"/>
      <c r="D40" s="131"/>
      <c r="E40" s="198"/>
      <c r="F40" s="199"/>
      <c r="G40" s="91"/>
      <c r="H40" s="36"/>
      <c r="I40" s="182"/>
      <c r="J40" s="182"/>
      <c r="K40" s="37"/>
      <c r="L40" s="77" t="str">
        <f t="shared" si="0"/>
        <v/>
      </c>
      <c r="M40" s="38"/>
      <c r="N40" s="182"/>
      <c r="O40" s="253"/>
      <c r="P40" s="253"/>
      <c r="Q40" s="182"/>
      <c r="R40" s="259"/>
      <c r="S40" s="260"/>
      <c r="T40" s="37"/>
      <c r="U40" s="184"/>
      <c r="V40" s="38"/>
      <c r="W40" s="182"/>
      <c r="X40" s="182"/>
      <c r="Y40" s="182"/>
      <c r="Z40" s="37"/>
      <c r="AA40" s="185"/>
      <c r="AB40" s="38"/>
      <c r="AC40" s="182"/>
      <c r="AD40" s="182"/>
      <c r="AE40" s="37"/>
      <c r="AF40" s="185"/>
      <c r="AG40" s="38"/>
      <c r="AH40" s="189"/>
      <c r="AI40" s="190"/>
      <c r="AJ40" s="38"/>
      <c r="AK40" s="142"/>
      <c r="AL40" s="142"/>
      <c r="AM40" s="142"/>
      <c r="AN40" s="189" t="s">
        <v>183</v>
      </c>
      <c r="AO40" s="189"/>
      <c r="AP40" s="189"/>
      <c r="AQ40" s="189"/>
      <c r="AR40" s="190"/>
      <c r="AS40" s="36"/>
      <c r="AT40" s="189"/>
      <c r="AU40" s="37"/>
      <c r="AV40" s="38"/>
      <c r="AW40" s="189"/>
      <c r="AX40" s="190"/>
      <c r="AY40" s="37"/>
      <c r="AZ40" s="142"/>
      <c r="BA40" s="190"/>
      <c r="BB40" s="37"/>
      <c r="BC40" s="106"/>
      <c r="BD40" s="106"/>
      <c r="BE40" s="217"/>
      <c r="BF40" s="218"/>
      <c r="BG40" s="218"/>
      <c r="BH40" s="218"/>
      <c r="BI40" s="218"/>
      <c r="BJ40" s="218"/>
      <c r="BK40" s="219"/>
      <c r="BL40" s="257"/>
      <c r="BM40" s="218"/>
      <c r="BN40" s="218"/>
      <c r="BO40" s="258"/>
      <c r="BP40" s="128"/>
      <c r="BQ40" s="128"/>
      <c r="BR40" s="128"/>
      <c r="BS40" s="128"/>
      <c r="BT40" s="128"/>
      <c r="BU40" s="82" t="str">
        <f t="shared" si="1"/>
        <v/>
      </c>
      <c r="BV40" s="82" t="str">
        <f t="shared" si="2"/>
        <v/>
      </c>
      <c r="BW40" s="82" t="str">
        <f t="shared" si="3"/>
        <v>000000</v>
      </c>
      <c r="BX40" s="81" t="str">
        <f t="shared" si="4"/>
        <v/>
      </c>
      <c r="BY40" s="107"/>
      <c r="BZ40" s="108"/>
      <c r="CA40" s="109"/>
      <c r="CB40" s="108"/>
      <c r="CC40" s="108"/>
      <c r="CD40" s="108"/>
      <c r="CE40" s="110"/>
      <c r="CF40" s="111"/>
      <c r="CG40" s="111"/>
      <c r="CH40" s="111"/>
      <c r="CI40" s="111"/>
      <c r="CJ40" s="111"/>
      <c r="CK40" s="111"/>
      <c r="CL40" s="111"/>
      <c r="CM40" s="112"/>
      <c r="CN40" s="111"/>
      <c r="CO40" s="111"/>
      <c r="CP40" s="111"/>
      <c r="CQ40" s="111"/>
      <c r="CR40" s="111"/>
      <c r="CS40" s="111"/>
      <c r="CT40" s="111"/>
      <c r="CU40" s="111"/>
      <c r="CV40" s="111"/>
      <c r="CW40" s="113"/>
      <c r="CX40" s="111"/>
      <c r="CY40" s="113"/>
      <c r="CZ40" s="134"/>
      <c r="DA40" s="114"/>
      <c r="DB40" s="114"/>
      <c r="DC40" s="134"/>
      <c r="DD40" s="114"/>
      <c r="DE40" s="114"/>
      <c r="DF40" s="111"/>
      <c r="DG40" s="113"/>
      <c r="DH40" s="111"/>
      <c r="DI40" s="111"/>
      <c r="DJ40" s="114"/>
      <c r="DK40" s="111"/>
      <c r="DL40" s="111"/>
      <c r="DM40" s="114"/>
      <c r="DN40" s="111"/>
      <c r="DO40" s="103"/>
      <c r="DP40" s="111"/>
      <c r="DQ40" s="111"/>
      <c r="DR40" s="111"/>
      <c r="DS40" s="111"/>
      <c r="DT40" s="111"/>
      <c r="DU40" s="114"/>
      <c r="DV40" s="111"/>
      <c r="DW40" s="111"/>
      <c r="DX40" s="111"/>
      <c r="DY40" s="114"/>
      <c r="DZ40" s="100"/>
      <c r="EA40" s="100"/>
      <c r="EB40" s="100"/>
      <c r="EC40" s="100"/>
      <c r="ED40" s="100"/>
      <c r="EE40" s="100"/>
      <c r="EF40" s="111"/>
      <c r="EG40" s="111"/>
      <c r="EH40" s="111"/>
      <c r="EI40" s="111"/>
      <c r="EJ40" s="111"/>
      <c r="EK40" s="111"/>
      <c r="EL40" s="111"/>
      <c r="EM40" s="111"/>
      <c r="EN40" s="111"/>
      <c r="EO40" s="111"/>
      <c r="EP40" s="111"/>
      <c r="EQ40" s="114"/>
      <c r="ER40" s="114"/>
      <c r="ES40" s="114"/>
      <c r="ET40" s="114"/>
      <c r="EU40" s="115"/>
      <c r="EV40" s="115"/>
      <c r="EW40" s="115"/>
      <c r="EX40" s="115"/>
    </row>
    <row r="41" spans="1:154" ht="33.75" customHeight="1" x14ac:dyDescent="0.15">
      <c r="A41">
        <v>40</v>
      </c>
      <c r="B41" s="16">
        <v>20</v>
      </c>
      <c r="C41" s="187"/>
      <c r="D41" s="131"/>
      <c r="E41" s="198"/>
      <c r="F41" s="199"/>
      <c r="G41" s="91"/>
      <c r="H41" s="36"/>
      <c r="I41" s="182"/>
      <c r="J41" s="182"/>
      <c r="K41" s="37"/>
      <c r="L41" s="77" t="str">
        <f t="shared" si="0"/>
        <v/>
      </c>
      <c r="M41" s="38"/>
      <c r="N41" s="182"/>
      <c r="O41" s="253"/>
      <c r="P41" s="253"/>
      <c r="Q41" s="182"/>
      <c r="R41" s="259"/>
      <c r="S41" s="260"/>
      <c r="T41" s="37"/>
      <c r="U41" s="184"/>
      <c r="V41" s="38"/>
      <c r="W41" s="182"/>
      <c r="X41" s="182"/>
      <c r="Y41" s="182"/>
      <c r="Z41" s="37"/>
      <c r="AA41" s="185"/>
      <c r="AB41" s="38"/>
      <c r="AC41" s="182"/>
      <c r="AD41" s="182"/>
      <c r="AE41" s="37"/>
      <c r="AF41" s="185"/>
      <c r="AG41" s="38"/>
      <c r="AH41" s="189"/>
      <c r="AI41" s="190"/>
      <c r="AJ41" s="38"/>
      <c r="AK41" s="142"/>
      <c r="AL41" s="142"/>
      <c r="AM41" s="142"/>
      <c r="AN41" s="189" t="s">
        <v>183</v>
      </c>
      <c r="AO41" s="189"/>
      <c r="AP41" s="189"/>
      <c r="AQ41" s="189"/>
      <c r="AR41" s="190"/>
      <c r="AS41" s="36"/>
      <c r="AT41" s="189"/>
      <c r="AU41" s="37"/>
      <c r="AV41" s="38"/>
      <c r="AW41" s="189"/>
      <c r="AX41" s="190"/>
      <c r="AY41" s="37"/>
      <c r="AZ41" s="142"/>
      <c r="BA41" s="190"/>
      <c r="BB41" s="37"/>
      <c r="BC41" s="106"/>
      <c r="BD41" s="106"/>
      <c r="BE41" s="217"/>
      <c r="BF41" s="218"/>
      <c r="BG41" s="218"/>
      <c r="BH41" s="218"/>
      <c r="BI41" s="218"/>
      <c r="BJ41" s="218"/>
      <c r="BK41" s="219"/>
      <c r="BL41" s="257"/>
      <c r="BM41" s="218"/>
      <c r="BN41" s="218"/>
      <c r="BO41" s="258"/>
      <c r="BP41" s="128"/>
      <c r="BQ41" s="128"/>
      <c r="BR41" s="128"/>
      <c r="BS41" s="128"/>
      <c r="BT41" s="128"/>
      <c r="BU41" s="82" t="str">
        <f t="shared" si="1"/>
        <v/>
      </c>
      <c r="BV41" s="82" t="str">
        <f t="shared" si="2"/>
        <v/>
      </c>
      <c r="BW41" s="82" t="str">
        <f t="shared" si="3"/>
        <v>000000</v>
      </c>
      <c r="BX41" s="81" t="str">
        <f t="shared" si="4"/>
        <v/>
      </c>
      <c r="BY41" s="107"/>
      <c r="BZ41" s="108"/>
      <c r="CA41" s="109"/>
      <c r="CB41" s="108"/>
      <c r="CC41" s="108"/>
      <c r="CD41" s="108"/>
      <c r="CE41" s="110"/>
      <c r="CF41" s="111"/>
      <c r="CG41" s="111"/>
      <c r="CH41" s="111"/>
      <c r="CI41" s="111"/>
      <c r="CJ41" s="111"/>
      <c r="CK41" s="111"/>
      <c r="CL41" s="111"/>
      <c r="CM41" s="112"/>
      <c r="CN41" s="111"/>
      <c r="CO41" s="111"/>
      <c r="CP41" s="111"/>
      <c r="CQ41" s="111"/>
      <c r="CR41" s="111"/>
      <c r="CS41" s="111"/>
      <c r="CT41" s="111"/>
      <c r="CU41" s="111"/>
      <c r="CV41" s="111"/>
      <c r="CW41" s="113"/>
      <c r="CX41" s="111"/>
      <c r="CY41" s="113"/>
      <c r="CZ41" s="134"/>
      <c r="DA41" s="114"/>
      <c r="DB41" s="114"/>
      <c r="DC41" s="134"/>
      <c r="DD41" s="114"/>
      <c r="DE41" s="114"/>
      <c r="DF41" s="111"/>
      <c r="DG41" s="113"/>
      <c r="DH41" s="111"/>
      <c r="DI41" s="111"/>
      <c r="DJ41" s="114"/>
      <c r="DK41" s="111"/>
      <c r="DL41" s="111"/>
      <c r="DM41" s="114"/>
      <c r="DN41" s="111"/>
      <c r="DO41" s="103"/>
      <c r="DP41" s="111"/>
      <c r="DQ41" s="111"/>
      <c r="DR41" s="111"/>
      <c r="DS41" s="111"/>
      <c r="DT41" s="111"/>
      <c r="DU41" s="114"/>
      <c r="DV41" s="111"/>
      <c r="DW41" s="111"/>
      <c r="DX41" s="111"/>
      <c r="DY41" s="114"/>
      <c r="DZ41" s="100"/>
      <c r="EA41" s="100"/>
      <c r="EB41" s="100"/>
      <c r="EC41" s="100"/>
      <c r="ED41" s="100"/>
      <c r="EE41" s="100"/>
      <c r="EF41" s="111"/>
      <c r="EG41" s="111"/>
      <c r="EH41" s="111"/>
      <c r="EI41" s="111"/>
      <c r="EJ41" s="111"/>
      <c r="EK41" s="111"/>
      <c r="EL41" s="111"/>
      <c r="EM41" s="111"/>
      <c r="EN41" s="111"/>
      <c r="EO41" s="111"/>
      <c r="EP41" s="111"/>
      <c r="EQ41" s="114"/>
      <c r="ER41" s="114"/>
      <c r="ES41" s="114"/>
      <c r="ET41" s="114"/>
      <c r="EU41" s="115"/>
      <c r="EV41" s="115"/>
      <c r="EW41" s="115"/>
      <c r="EX41" s="115"/>
    </row>
    <row r="42" spans="1:154" ht="33.75" customHeight="1" x14ac:dyDescent="0.15">
      <c r="A42">
        <v>41</v>
      </c>
      <c r="B42" s="16">
        <v>21</v>
      </c>
      <c r="C42" s="187"/>
      <c r="D42" s="131"/>
      <c r="E42" s="198"/>
      <c r="F42" s="199"/>
      <c r="G42" s="91"/>
      <c r="H42" s="36"/>
      <c r="I42" s="182"/>
      <c r="J42" s="182"/>
      <c r="K42" s="37"/>
      <c r="L42" s="77" t="str">
        <f t="shared" si="0"/>
        <v/>
      </c>
      <c r="M42" s="38"/>
      <c r="N42" s="182"/>
      <c r="O42" s="253"/>
      <c r="P42" s="253"/>
      <c r="Q42" s="182"/>
      <c r="R42" s="259"/>
      <c r="S42" s="260"/>
      <c r="T42" s="37"/>
      <c r="U42" s="184"/>
      <c r="V42" s="38"/>
      <c r="W42" s="182"/>
      <c r="X42" s="182"/>
      <c r="Y42" s="182"/>
      <c r="Z42" s="37"/>
      <c r="AA42" s="185"/>
      <c r="AB42" s="38"/>
      <c r="AC42" s="182"/>
      <c r="AD42" s="182"/>
      <c r="AE42" s="37"/>
      <c r="AF42" s="185"/>
      <c r="AG42" s="38"/>
      <c r="AH42" s="189"/>
      <c r="AI42" s="190"/>
      <c r="AJ42" s="38"/>
      <c r="AK42" s="142"/>
      <c r="AL42" s="142"/>
      <c r="AM42" s="142"/>
      <c r="AN42" s="189" t="s">
        <v>183</v>
      </c>
      <c r="AO42" s="189"/>
      <c r="AP42" s="189"/>
      <c r="AQ42" s="189"/>
      <c r="AR42" s="190"/>
      <c r="AS42" s="36"/>
      <c r="AT42" s="189"/>
      <c r="AU42" s="37"/>
      <c r="AV42" s="38"/>
      <c r="AW42" s="189"/>
      <c r="AX42" s="190"/>
      <c r="AY42" s="37"/>
      <c r="AZ42" s="142"/>
      <c r="BA42" s="190"/>
      <c r="BB42" s="37"/>
      <c r="BC42" s="106"/>
      <c r="BD42" s="106"/>
      <c r="BE42" s="217"/>
      <c r="BF42" s="218"/>
      <c r="BG42" s="218"/>
      <c r="BH42" s="218"/>
      <c r="BI42" s="218"/>
      <c r="BJ42" s="218"/>
      <c r="BK42" s="219"/>
      <c r="BL42" s="257"/>
      <c r="BM42" s="218"/>
      <c r="BN42" s="218"/>
      <c r="BO42" s="258"/>
      <c r="BP42" s="128"/>
      <c r="BQ42" s="128"/>
      <c r="BR42" s="128"/>
      <c r="BS42" s="128"/>
      <c r="BT42" s="128"/>
      <c r="BU42" s="82" t="str">
        <f t="shared" si="1"/>
        <v/>
      </c>
      <c r="BV42" s="82" t="str">
        <f t="shared" si="2"/>
        <v/>
      </c>
      <c r="BW42" s="82" t="str">
        <f t="shared" si="3"/>
        <v>000000</v>
      </c>
      <c r="BX42" s="81" t="str">
        <f t="shared" si="4"/>
        <v/>
      </c>
      <c r="BY42" s="107"/>
      <c r="BZ42" s="108"/>
      <c r="CA42" s="109"/>
      <c r="CB42" s="108"/>
      <c r="CC42" s="108"/>
      <c r="CD42" s="108"/>
      <c r="CE42" s="110"/>
      <c r="CF42" s="111"/>
      <c r="CG42" s="111"/>
      <c r="CH42" s="111"/>
      <c r="CI42" s="111"/>
      <c r="CJ42" s="111"/>
      <c r="CK42" s="111"/>
      <c r="CL42" s="111"/>
      <c r="CM42" s="112"/>
      <c r="CN42" s="111"/>
      <c r="CO42" s="111"/>
      <c r="CP42" s="111"/>
      <c r="CQ42" s="111"/>
      <c r="CR42" s="111"/>
      <c r="CS42" s="111"/>
      <c r="CT42" s="111"/>
      <c r="CU42" s="111"/>
      <c r="CV42" s="111"/>
      <c r="CW42" s="113"/>
      <c r="CX42" s="111"/>
      <c r="CY42" s="113"/>
      <c r="CZ42" s="134"/>
      <c r="DA42" s="114"/>
      <c r="DB42" s="114"/>
      <c r="DC42" s="134"/>
      <c r="DD42" s="114"/>
      <c r="DE42" s="114"/>
      <c r="DF42" s="111"/>
      <c r="DG42" s="113"/>
      <c r="DH42" s="111"/>
      <c r="DI42" s="111"/>
      <c r="DJ42" s="114"/>
      <c r="DK42" s="111"/>
      <c r="DL42" s="111"/>
      <c r="DM42" s="114"/>
      <c r="DN42" s="111"/>
      <c r="DO42" s="103"/>
      <c r="DP42" s="111"/>
      <c r="DQ42" s="111"/>
      <c r="DR42" s="111"/>
      <c r="DS42" s="111"/>
      <c r="DT42" s="111"/>
      <c r="DU42" s="114"/>
      <c r="DV42" s="111"/>
      <c r="DW42" s="111"/>
      <c r="DX42" s="111"/>
      <c r="DY42" s="114"/>
      <c r="DZ42" s="100"/>
      <c r="EA42" s="100"/>
      <c r="EB42" s="100"/>
      <c r="EC42" s="100"/>
      <c r="ED42" s="100"/>
      <c r="EE42" s="100"/>
      <c r="EF42" s="111"/>
      <c r="EG42" s="111"/>
      <c r="EH42" s="111"/>
      <c r="EI42" s="111"/>
      <c r="EJ42" s="111"/>
      <c r="EK42" s="111"/>
      <c r="EL42" s="111"/>
      <c r="EM42" s="111"/>
      <c r="EN42" s="111"/>
      <c r="EO42" s="111"/>
      <c r="EP42" s="111"/>
      <c r="EQ42" s="114"/>
      <c r="ER42" s="114"/>
      <c r="ES42" s="114"/>
      <c r="ET42" s="114"/>
      <c r="EU42" s="115"/>
      <c r="EV42" s="115"/>
      <c r="EW42" s="115"/>
      <c r="EX42" s="115"/>
    </row>
    <row r="43" spans="1:154" ht="33.75" customHeight="1" x14ac:dyDescent="0.15">
      <c r="A43">
        <v>42</v>
      </c>
      <c r="B43" s="16">
        <v>22</v>
      </c>
      <c r="C43" s="187"/>
      <c r="D43" s="131"/>
      <c r="E43" s="198"/>
      <c r="F43" s="199"/>
      <c r="G43" s="91"/>
      <c r="H43" s="36"/>
      <c r="I43" s="182"/>
      <c r="J43" s="182"/>
      <c r="K43" s="37"/>
      <c r="L43" s="77" t="str">
        <f t="shared" si="0"/>
        <v/>
      </c>
      <c r="M43" s="38"/>
      <c r="N43" s="182"/>
      <c r="O43" s="253"/>
      <c r="P43" s="253"/>
      <c r="Q43" s="182"/>
      <c r="R43" s="259"/>
      <c r="S43" s="260"/>
      <c r="T43" s="37"/>
      <c r="U43" s="184"/>
      <c r="V43" s="38"/>
      <c r="W43" s="182"/>
      <c r="X43" s="182"/>
      <c r="Y43" s="182"/>
      <c r="Z43" s="37"/>
      <c r="AA43" s="185"/>
      <c r="AB43" s="38"/>
      <c r="AC43" s="182"/>
      <c r="AD43" s="182"/>
      <c r="AE43" s="37"/>
      <c r="AF43" s="185"/>
      <c r="AG43" s="38"/>
      <c r="AH43" s="189"/>
      <c r="AI43" s="190"/>
      <c r="AJ43" s="38"/>
      <c r="AK43" s="142"/>
      <c r="AL43" s="142"/>
      <c r="AM43" s="142"/>
      <c r="AN43" s="189" t="s">
        <v>183</v>
      </c>
      <c r="AO43" s="189"/>
      <c r="AP43" s="189"/>
      <c r="AQ43" s="189"/>
      <c r="AR43" s="190"/>
      <c r="AS43" s="36"/>
      <c r="AT43" s="189"/>
      <c r="AU43" s="37"/>
      <c r="AV43" s="38"/>
      <c r="AW43" s="189"/>
      <c r="AX43" s="190"/>
      <c r="AY43" s="37"/>
      <c r="AZ43" s="142"/>
      <c r="BA43" s="190"/>
      <c r="BB43" s="37"/>
      <c r="BC43" s="106"/>
      <c r="BD43" s="106"/>
      <c r="BE43" s="217"/>
      <c r="BF43" s="218"/>
      <c r="BG43" s="218"/>
      <c r="BH43" s="218"/>
      <c r="BI43" s="218"/>
      <c r="BJ43" s="218"/>
      <c r="BK43" s="219"/>
      <c r="BL43" s="257"/>
      <c r="BM43" s="218"/>
      <c r="BN43" s="218"/>
      <c r="BO43" s="258"/>
      <c r="BP43" s="128"/>
      <c r="BQ43" s="128"/>
      <c r="BR43" s="128"/>
      <c r="BS43" s="128"/>
      <c r="BT43" s="128"/>
      <c r="BU43" s="82" t="str">
        <f t="shared" si="1"/>
        <v/>
      </c>
      <c r="BV43" s="82" t="str">
        <f t="shared" si="2"/>
        <v/>
      </c>
      <c r="BW43" s="82" t="str">
        <f t="shared" si="3"/>
        <v>000000</v>
      </c>
      <c r="BX43" s="81" t="str">
        <f t="shared" si="4"/>
        <v/>
      </c>
      <c r="BY43" s="107"/>
      <c r="BZ43" s="108"/>
      <c r="CA43" s="109"/>
      <c r="CB43" s="108"/>
      <c r="CC43" s="108"/>
      <c r="CD43" s="108"/>
      <c r="CE43" s="110"/>
      <c r="CF43" s="111"/>
      <c r="CG43" s="111"/>
      <c r="CH43" s="111"/>
      <c r="CI43" s="111"/>
      <c r="CJ43" s="111"/>
      <c r="CK43" s="111"/>
      <c r="CL43" s="111"/>
      <c r="CM43" s="112"/>
      <c r="CN43" s="111"/>
      <c r="CO43" s="111"/>
      <c r="CP43" s="111"/>
      <c r="CQ43" s="111"/>
      <c r="CR43" s="111"/>
      <c r="CS43" s="111"/>
      <c r="CT43" s="111"/>
      <c r="CU43" s="111"/>
      <c r="CV43" s="111"/>
      <c r="CW43" s="113"/>
      <c r="CX43" s="111"/>
      <c r="CY43" s="113"/>
      <c r="CZ43" s="134"/>
      <c r="DA43" s="114"/>
      <c r="DB43" s="114"/>
      <c r="DC43" s="134"/>
      <c r="DD43" s="114"/>
      <c r="DE43" s="114"/>
      <c r="DF43" s="111"/>
      <c r="DG43" s="113"/>
      <c r="DH43" s="111"/>
      <c r="DI43" s="111"/>
      <c r="DJ43" s="114"/>
      <c r="DK43" s="111"/>
      <c r="DL43" s="111"/>
      <c r="DM43" s="114"/>
      <c r="DN43" s="111"/>
      <c r="DO43" s="103"/>
      <c r="DP43" s="111"/>
      <c r="DQ43" s="111"/>
      <c r="DR43" s="111"/>
      <c r="DS43" s="111"/>
      <c r="DT43" s="111"/>
      <c r="DU43" s="114"/>
      <c r="DV43" s="111"/>
      <c r="DW43" s="111"/>
      <c r="DX43" s="111"/>
      <c r="DY43" s="114"/>
      <c r="DZ43" s="100"/>
      <c r="EA43" s="100"/>
      <c r="EB43" s="100"/>
      <c r="EC43" s="100"/>
      <c r="ED43" s="100"/>
      <c r="EE43" s="100"/>
      <c r="EF43" s="111"/>
      <c r="EG43" s="111"/>
      <c r="EH43" s="111"/>
      <c r="EI43" s="111"/>
      <c r="EJ43" s="111"/>
      <c r="EK43" s="111"/>
      <c r="EL43" s="111"/>
      <c r="EM43" s="111"/>
      <c r="EN43" s="111"/>
      <c r="EO43" s="111"/>
      <c r="EP43" s="111"/>
      <c r="EQ43" s="114"/>
      <c r="ER43" s="114"/>
      <c r="ES43" s="114"/>
      <c r="ET43" s="114"/>
      <c r="EU43" s="115"/>
      <c r="EV43" s="115"/>
      <c r="EW43" s="115"/>
      <c r="EX43" s="115"/>
    </row>
    <row r="44" spans="1:154" ht="33.75" customHeight="1" x14ac:dyDescent="0.15">
      <c r="A44">
        <v>43</v>
      </c>
      <c r="B44" s="16">
        <v>23</v>
      </c>
      <c r="C44" s="187"/>
      <c r="D44" s="131"/>
      <c r="E44" s="198"/>
      <c r="F44" s="199"/>
      <c r="G44" s="91"/>
      <c r="H44" s="36"/>
      <c r="I44" s="182"/>
      <c r="J44" s="182"/>
      <c r="K44" s="37"/>
      <c r="L44" s="77" t="str">
        <f t="shared" si="0"/>
        <v/>
      </c>
      <c r="M44" s="38"/>
      <c r="N44" s="182"/>
      <c r="O44" s="253"/>
      <c r="P44" s="253"/>
      <c r="Q44" s="182"/>
      <c r="R44" s="259"/>
      <c r="S44" s="260"/>
      <c r="T44" s="37"/>
      <c r="U44" s="184"/>
      <c r="V44" s="38"/>
      <c r="W44" s="182"/>
      <c r="X44" s="182"/>
      <c r="Y44" s="182"/>
      <c r="Z44" s="37"/>
      <c r="AA44" s="185"/>
      <c r="AB44" s="38"/>
      <c r="AC44" s="182"/>
      <c r="AD44" s="182"/>
      <c r="AE44" s="37"/>
      <c r="AF44" s="185"/>
      <c r="AG44" s="38"/>
      <c r="AH44" s="189"/>
      <c r="AI44" s="190"/>
      <c r="AJ44" s="38"/>
      <c r="AK44" s="142"/>
      <c r="AL44" s="142"/>
      <c r="AM44" s="142"/>
      <c r="AN44" s="189" t="s">
        <v>183</v>
      </c>
      <c r="AO44" s="189"/>
      <c r="AP44" s="189"/>
      <c r="AQ44" s="189"/>
      <c r="AR44" s="190"/>
      <c r="AS44" s="36"/>
      <c r="AT44" s="189"/>
      <c r="AU44" s="37"/>
      <c r="AV44" s="38"/>
      <c r="AW44" s="189"/>
      <c r="AX44" s="190"/>
      <c r="AY44" s="37"/>
      <c r="AZ44" s="142"/>
      <c r="BA44" s="190"/>
      <c r="BB44" s="37"/>
      <c r="BC44" s="106"/>
      <c r="BD44" s="106"/>
      <c r="BE44" s="217"/>
      <c r="BF44" s="218"/>
      <c r="BG44" s="218"/>
      <c r="BH44" s="218"/>
      <c r="BI44" s="218"/>
      <c r="BJ44" s="218"/>
      <c r="BK44" s="219"/>
      <c r="BL44" s="257"/>
      <c r="BM44" s="218"/>
      <c r="BN44" s="218"/>
      <c r="BO44" s="258"/>
      <c r="BP44" s="128"/>
      <c r="BQ44" s="128"/>
      <c r="BR44" s="128"/>
      <c r="BS44" s="128"/>
      <c r="BT44" s="128"/>
      <c r="BU44" s="82" t="str">
        <f t="shared" si="1"/>
        <v/>
      </c>
      <c r="BV44" s="82" t="str">
        <f t="shared" si="2"/>
        <v/>
      </c>
      <c r="BW44" s="82" t="str">
        <f t="shared" si="3"/>
        <v>000000</v>
      </c>
      <c r="BX44" s="81" t="str">
        <f t="shared" si="4"/>
        <v/>
      </c>
      <c r="BY44" s="107"/>
      <c r="BZ44" s="108"/>
      <c r="CA44" s="109"/>
      <c r="CB44" s="108"/>
      <c r="CC44" s="108"/>
      <c r="CD44" s="108"/>
      <c r="CE44" s="110"/>
      <c r="CF44" s="111"/>
      <c r="CG44" s="111"/>
      <c r="CH44" s="111"/>
      <c r="CI44" s="111"/>
      <c r="CJ44" s="111"/>
      <c r="CK44" s="111"/>
      <c r="CL44" s="111"/>
      <c r="CM44" s="112"/>
      <c r="CN44" s="111"/>
      <c r="CO44" s="111"/>
      <c r="CP44" s="111"/>
      <c r="CQ44" s="111"/>
      <c r="CR44" s="111"/>
      <c r="CS44" s="111"/>
      <c r="CT44" s="111"/>
      <c r="CU44" s="111"/>
      <c r="CV44" s="111"/>
      <c r="CW44" s="113"/>
      <c r="CX44" s="111"/>
      <c r="CY44" s="113"/>
      <c r="CZ44" s="134"/>
      <c r="DA44" s="114"/>
      <c r="DB44" s="114"/>
      <c r="DC44" s="134"/>
      <c r="DD44" s="114"/>
      <c r="DE44" s="114"/>
      <c r="DF44" s="111"/>
      <c r="DG44" s="113"/>
      <c r="DH44" s="111"/>
      <c r="DI44" s="111"/>
      <c r="DJ44" s="114"/>
      <c r="DK44" s="111"/>
      <c r="DL44" s="111"/>
      <c r="DM44" s="114"/>
      <c r="DN44" s="111"/>
      <c r="DO44" s="103"/>
      <c r="DP44" s="111"/>
      <c r="DQ44" s="111"/>
      <c r="DR44" s="111"/>
      <c r="DS44" s="111"/>
      <c r="DT44" s="111"/>
      <c r="DU44" s="114"/>
      <c r="DV44" s="111"/>
      <c r="DW44" s="111"/>
      <c r="DX44" s="111"/>
      <c r="DY44" s="114"/>
      <c r="DZ44" s="100"/>
      <c r="EA44" s="100"/>
      <c r="EB44" s="100"/>
      <c r="EC44" s="100"/>
      <c r="ED44" s="100"/>
      <c r="EE44" s="100"/>
      <c r="EF44" s="111"/>
      <c r="EG44" s="111"/>
      <c r="EH44" s="111"/>
      <c r="EI44" s="111"/>
      <c r="EJ44" s="111"/>
      <c r="EK44" s="111"/>
      <c r="EL44" s="111"/>
      <c r="EM44" s="111"/>
      <c r="EN44" s="111"/>
      <c r="EO44" s="111"/>
      <c r="EP44" s="111"/>
      <c r="EQ44" s="114"/>
      <c r="ER44" s="114"/>
      <c r="ES44" s="114"/>
      <c r="ET44" s="114"/>
      <c r="EU44" s="115"/>
      <c r="EV44" s="115"/>
      <c r="EW44" s="115"/>
      <c r="EX44" s="115"/>
    </row>
    <row r="45" spans="1:154" ht="33.75" customHeight="1" x14ac:dyDescent="0.15">
      <c r="A45">
        <v>44</v>
      </c>
      <c r="B45" s="16">
        <v>24</v>
      </c>
      <c r="C45" s="187"/>
      <c r="D45" s="131"/>
      <c r="E45" s="198"/>
      <c r="F45" s="199"/>
      <c r="G45" s="91"/>
      <c r="H45" s="36"/>
      <c r="I45" s="182"/>
      <c r="J45" s="182"/>
      <c r="K45" s="37"/>
      <c r="L45" s="77" t="str">
        <f t="shared" si="0"/>
        <v/>
      </c>
      <c r="M45" s="38"/>
      <c r="N45" s="182"/>
      <c r="O45" s="253"/>
      <c r="P45" s="253"/>
      <c r="Q45" s="182"/>
      <c r="R45" s="259"/>
      <c r="S45" s="260"/>
      <c r="T45" s="37"/>
      <c r="U45" s="184"/>
      <c r="V45" s="38"/>
      <c r="W45" s="182"/>
      <c r="X45" s="182"/>
      <c r="Y45" s="182"/>
      <c r="Z45" s="37"/>
      <c r="AA45" s="185"/>
      <c r="AB45" s="38"/>
      <c r="AC45" s="182"/>
      <c r="AD45" s="182"/>
      <c r="AE45" s="37"/>
      <c r="AF45" s="185"/>
      <c r="AG45" s="38"/>
      <c r="AH45" s="189"/>
      <c r="AI45" s="190"/>
      <c r="AJ45" s="38"/>
      <c r="AK45" s="142"/>
      <c r="AL45" s="142"/>
      <c r="AM45" s="142"/>
      <c r="AN45" s="189" t="s">
        <v>183</v>
      </c>
      <c r="AO45" s="189"/>
      <c r="AP45" s="189"/>
      <c r="AQ45" s="189"/>
      <c r="AR45" s="190"/>
      <c r="AS45" s="36"/>
      <c r="AT45" s="189"/>
      <c r="AU45" s="37"/>
      <c r="AV45" s="38"/>
      <c r="AW45" s="189"/>
      <c r="AX45" s="190"/>
      <c r="AY45" s="37"/>
      <c r="AZ45" s="142"/>
      <c r="BA45" s="190"/>
      <c r="BB45" s="37"/>
      <c r="BC45" s="106"/>
      <c r="BD45" s="106"/>
      <c r="BE45" s="217"/>
      <c r="BF45" s="218"/>
      <c r="BG45" s="218"/>
      <c r="BH45" s="218"/>
      <c r="BI45" s="218"/>
      <c r="BJ45" s="218"/>
      <c r="BK45" s="219"/>
      <c r="BL45" s="257"/>
      <c r="BM45" s="218"/>
      <c r="BN45" s="218"/>
      <c r="BO45" s="258"/>
      <c r="BP45" s="128"/>
      <c r="BQ45" s="128"/>
      <c r="BR45" s="128"/>
      <c r="BS45" s="128"/>
      <c r="BT45" s="128"/>
      <c r="BU45" s="82" t="str">
        <f t="shared" si="1"/>
        <v/>
      </c>
      <c r="BV45" s="82" t="str">
        <f t="shared" si="2"/>
        <v/>
      </c>
      <c r="BW45" s="82" t="str">
        <f t="shared" si="3"/>
        <v>000000</v>
      </c>
      <c r="BX45" s="81" t="str">
        <f t="shared" si="4"/>
        <v/>
      </c>
      <c r="BY45" s="107"/>
      <c r="BZ45" s="108"/>
      <c r="CA45" s="109"/>
      <c r="CB45" s="108"/>
      <c r="CC45" s="108"/>
      <c r="CD45" s="108"/>
      <c r="CE45" s="110"/>
      <c r="CF45" s="111"/>
      <c r="CG45" s="111"/>
      <c r="CH45" s="111"/>
      <c r="CI45" s="111"/>
      <c r="CJ45" s="111"/>
      <c r="CK45" s="111"/>
      <c r="CL45" s="111"/>
      <c r="CM45" s="112"/>
      <c r="CN45" s="111"/>
      <c r="CO45" s="111"/>
      <c r="CP45" s="111"/>
      <c r="CQ45" s="111"/>
      <c r="CR45" s="111"/>
      <c r="CS45" s="111"/>
      <c r="CT45" s="111"/>
      <c r="CU45" s="111"/>
      <c r="CV45" s="111"/>
      <c r="CW45" s="113"/>
      <c r="CX45" s="111"/>
      <c r="CY45" s="113"/>
      <c r="CZ45" s="134"/>
      <c r="DA45" s="114"/>
      <c r="DB45" s="114"/>
      <c r="DC45" s="134"/>
      <c r="DD45" s="114"/>
      <c r="DE45" s="114"/>
      <c r="DF45" s="111"/>
      <c r="DG45" s="113"/>
      <c r="DH45" s="111"/>
      <c r="DI45" s="111"/>
      <c r="DJ45" s="114"/>
      <c r="DK45" s="111"/>
      <c r="DL45" s="111"/>
      <c r="DM45" s="114"/>
      <c r="DN45" s="111"/>
      <c r="DO45" s="103"/>
      <c r="DP45" s="111"/>
      <c r="DQ45" s="111"/>
      <c r="DR45" s="111"/>
      <c r="DS45" s="111"/>
      <c r="DT45" s="111"/>
      <c r="DU45" s="114"/>
      <c r="DV45" s="111"/>
      <c r="DW45" s="111"/>
      <c r="DX45" s="111"/>
      <c r="DY45" s="114"/>
      <c r="DZ45" s="100"/>
      <c r="EA45" s="100"/>
      <c r="EB45" s="100"/>
      <c r="EC45" s="100"/>
      <c r="ED45" s="100"/>
      <c r="EE45" s="100"/>
      <c r="EF45" s="111"/>
      <c r="EG45" s="111"/>
      <c r="EH45" s="111"/>
      <c r="EI45" s="111"/>
      <c r="EJ45" s="111"/>
      <c r="EK45" s="111"/>
      <c r="EL45" s="111"/>
      <c r="EM45" s="111"/>
      <c r="EN45" s="111"/>
      <c r="EO45" s="111"/>
      <c r="EP45" s="111"/>
      <c r="EQ45" s="114"/>
      <c r="ER45" s="114"/>
      <c r="ES45" s="114"/>
      <c r="ET45" s="114"/>
      <c r="EU45" s="115"/>
      <c r="EV45" s="115"/>
      <c r="EW45" s="115"/>
      <c r="EX45" s="115"/>
    </row>
    <row r="46" spans="1:154" ht="33.75" customHeight="1" x14ac:dyDescent="0.15">
      <c r="A46">
        <v>45</v>
      </c>
      <c r="B46" s="16">
        <v>25</v>
      </c>
      <c r="C46" s="187"/>
      <c r="D46" s="131"/>
      <c r="E46" s="198"/>
      <c r="F46" s="199"/>
      <c r="G46" s="91"/>
      <c r="H46" s="36"/>
      <c r="I46" s="182"/>
      <c r="J46" s="182"/>
      <c r="K46" s="37"/>
      <c r="L46" s="77" t="str">
        <f t="shared" si="0"/>
        <v/>
      </c>
      <c r="M46" s="38"/>
      <c r="N46" s="182"/>
      <c r="O46" s="253"/>
      <c r="P46" s="253"/>
      <c r="Q46" s="182"/>
      <c r="R46" s="259"/>
      <c r="S46" s="260"/>
      <c r="T46" s="37"/>
      <c r="U46" s="184"/>
      <c r="V46" s="38"/>
      <c r="W46" s="182"/>
      <c r="X46" s="182"/>
      <c r="Y46" s="182"/>
      <c r="Z46" s="37"/>
      <c r="AA46" s="185"/>
      <c r="AB46" s="38"/>
      <c r="AC46" s="182"/>
      <c r="AD46" s="182"/>
      <c r="AE46" s="37"/>
      <c r="AF46" s="185"/>
      <c r="AG46" s="38"/>
      <c r="AH46" s="189"/>
      <c r="AI46" s="190"/>
      <c r="AJ46" s="38"/>
      <c r="AK46" s="142"/>
      <c r="AL46" s="142"/>
      <c r="AM46" s="142"/>
      <c r="AN46" s="189" t="s">
        <v>183</v>
      </c>
      <c r="AO46" s="189"/>
      <c r="AP46" s="189"/>
      <c r="AQ46" s="189"/>
      <c r="AR46" s="190"/>
      <c r="AS46" s="36"/>
      <c r="AT46" s="189"/>
      <c r="AU46" s="37"/>
      <c r="AV46" s="38"/>
      <c r="AW46" s="189"/>
      <c r="AX46" s="190"/>
      <c r="AY46" s="37"/>
      <c r="AZ46" s="142"/>
      <c r="BA46" s="190"/>
      <c r="BB46" s="37"/>
      <c r="BC46" s="106"/>
      <c r="BD46" s="106"/>
      <c r="BE46" s="217"/>
      <c r="BF46" s="218"/>
      <c r="BG46" s="218"/>
      <c r="BH46" s="218"/>
      <c r="BI46" s="218"/>
      <c r="BJ46" s="218"/>
      <c r="BK46" s="219"/>
      <c r="BL46" s="257"/>
      <c r="BM46" s="218"/>
      <c r="BN46" s="218"/>
      <c r="BO46" s="258"/>
      <c r="BP46" s="128"/>
      <c r="BQ46" s="128"/>
      <c r="BR46" s="128"/>
      <c r="BS46" s="128"/>
      <c r="BT46" s="128"/>
      <c r="BU46" s="82" t="str">
        <f t="shared" si="1"/>
        <v/>
      </c>
      <c r="BV46" s="82" t="str">
        <f t="shared" si="2"/>
        <v/>
      </c>
      <c r="BW46" s="82" t="str">
        <f t="shared" si="3"/>
        <v>000000</v>
      </c>
      <c r="BX46" s="81" t="str">
        <f t="shared" si="4"/>
        <v/>
      </c>
      <c r="BY46" s="107"/>
      <c r="BZ46" s="108"/>
      <c r="CA46" s="109"/>
      <c r="CB46" s="108"/>
      <c r="CC46" s="108"/>
      <c r="CD46" s="108"/>
      <c r="CE46" s="110"/>
      <c r="CF46" s="111"/>
      <c r="CG46" s="111"/>
      <c r="CH46" s="111"/>
      <c r="CI46" s="111"/>
      <c r="CJ46" s="111"/>
      <c r="CK46" s="111"/>
      <c r="CL46" s="111"/>
      <c r="CM46" s="112"/>
      <c r="CN46" s="111"/>
      <c r="CO46" s="111"/>
      <c r="CP46" s="111"/>
      <c r="CQ46" s="111"/>
      <c r="CR46" s="111"/>
      <c r="CS46" s="111"/>
      <c r="CT46" s="111"/>
      <c r="CU46" s="111"/>
      <c r="CV46" s="111"/>
      <c r="CW46" s="113"/>
      <c r="CX46" s="111"/>
      <c r="CY46" s="113"/>
      <c r="CZ46" s="134"/>
      <c r="DA46" s="114"/>
      <c r="DB46" s="114"/>
      <c r="DC46" s="134"/>
      <c r="DD46" s="114"/>
      <c r="DE46" s="114"/>
      <c r="DF46" s="111"/>
      <c r="DG46" s="113"/>
      <c r="DH46" s="111"/>
      <c r="DI46" s="111"/>
      <c r="DJ46" s="114"/>
      <c r="DK46" s="111"/>
      <c r="DL46" s="111"/>
      <c r="DM46" s="114"/>
      <c r="DN46" s="111"/>
      <c r="DO46" s="103"/>
      <c r="DP46" s="111"/>
      <c r="DQ46" s="111"/>
      <c r="DR46" s="111"/>
      <c r="DS46" s="111"/>
      <c r="DT46" s="111"/>
      <c r="DU46" s="114"/>
      <c r="DV46" s="111"/>
      <c r="DW46" s="111"/>
      <c r="DX46" s="111"/>
      <c r="DY46" s="114"/>
      <c r="DZ46" s="100"/>
      <c r="EA46" s="100"/>
      <c r="EB46" s="100"/>
      <c r="EC46" s="100"/>
      <c r="ED46" s="100"/>
      <c r="EE46" s="100"/>
      <c r="EF46" s="111"/>
      <c r="EG46" s="111"/>
      <c r="EH46" s="111"/>
      <c r="EI46" s="111"/>
      <c r="EJ46" s="111"/>
      <c r="EK46" s="111"/>
      <c r="EL46" s="111"/>
      <c r="EM46" s="111"/>
      <c r="EN46" s="111"/>
      <c r="EO46" s="111"/>
      <c r="EP46" s="111"/>
      <c r="EQ46" s="114"/>
      <c r="ER46" s="114"/>
      <c r="ES46" s="114"/>
      <c r="ET46" s="114"/>
      <c r="EU46" s="115"/>
      <c r="EV46" s="115"/>
      <c r="EW46" s="115"/>
      <c r="EX46" s="115"/>
    </row>
    <row r="47" spans="1:154" ht="33.75" customHeight="1" x14ac:dyDescent="0.15">
      <c r="A47">
        <v>46</v>
      </c>
      <c r="B47" s="16">
        <v>26</v>
      </c>
      <c r="C47" s="187"/>
      <c r="D47" s="131"/>
      <c r="E47" s="198"/>
      <c r="F47" s="199"/>
      <c r="G47" s="91"/>
      <c r="H47" s="36"/>
      <c r="I47" s="182"/>
      <c r="J47" s="182"/>
      <c r="K47" s="37"/>
      <c r="L47" s="77" t="str">
        <f t="shared" si="0"/>
        <v/>
      </c>
      <c r="M47" s="38"/>
      <c r="N47" s="182"/>
      <c r="O47" s="253"/>
      <c r="P47" s="253"/>
      <c r="Q47" s="182"/>
      <c r="R47" s="259"/>
      <c r="S47" s="260"/>
      <c r="T47" s="37"/>
      <c r="U47" s="184"/>
      <c r="V47" s="38"/>
      <c r="W47" s="182"/>
      <c r="X47" s="182"/>
      <c r="Y47" s="182"/>
      <c r="Z47" s="37"/>
      <c r="AA47" s="185"/>
      <c r="AB47" s="38"/>
      <c r="AC47" s="182"/>
      <c r="AD47" s="182"/>
      <c r="AE47" s="37"/>
      <c r="AF47" s="185"/>
      <c r="AG47" s="38"/>
      <c r="AH47" s="189"/>
      <c r="AI47" s="190"/>
      <c r="AJ47" s="38"/>
      <c r="AK47" s="142"/>
      <c r="AL47" s="142"/>
      <c r="AM47" s="142"/>
      <c r="AN47" s="189" t="s">
        <v>183</v>
      </c>
      <c r="AO47" s="189"/>
      <c r="AP47" s="189"/>
      <c r="AQ47" s="189"/>
      <c r="AR47" s="190"/>
      <c r="AS47" s="36"/>
      <c r="AT47" s="189"/>
      <c r="AU47" s="37"/>
      <c r="AV47" s="38"/>
      <c r="AW47" s="189"/>
      <c r="AX47" s="190"/>
      <c r="AY47" s="37"/>
      <c r="AZ47" s="142"/>
      <c r="BA47" s="190"/>
      <c r="BB47" s="37"/>
      <c r="BC47" s="106"/>
      <c r="BD47" s="106"/>
      <c r="BE47" s="217"/>
      <c r="BF47" s="218"/>
      <c r="BG47" s="218"/>
      <c r="BH47" s="218"/>
      <c r="BI47" s="218"/>
      <c r="BJ47" s="218"/>
      <c r="BK47" s="219"/>
      <c r="BL47" s="257"/>
      <c r="BM47" s="218"/>
      <c r="BN47" s="218"/>
      <c r="BO47" s="258"/>
      <c r="BP47" s="128"/>
      <c r="BQ47" s="128"/>
      <c r="BR47" s="128"/>
      <c r="BS47" s="128"/>
      <c r="BT47" s="128"/>
      <c r="BU47" s="82" t="str">
        <f t="shared" si="1"/>
        <v/>
      </c>
      <c r="BV47" s="82" t="str">
        <f t="shared" si="2"/>
        <v/>
      </c>
      <c r="BW47" s="82" t="str">
        <f t="shared" si="3"/>
        <v>000000</v>
      </c>
      <c r="BX47" s="81" t="str">
        <f t="shared" si="4"/>
        <v/>
      </c>
      <c r="BY47" s="107"/>
      <c r="BZ47" s="108"/>
      <c r="CA47" s="109"/>
      <c r="CB47" s="108"/>
      <c r="CC47" s="108"/>
      <c r="CD47" s="108"/>
      <c r="CE47" s="110"/>
      <c r="CF47" s="111"/>
      <c r="CG47" s="111"/>
      <c r="CH47" s="111"/>
      <c r="CI47" s="111"/>
      <c r="CJ47" s="111"/>
      <c r="CK47" s="111"/>
      <c r="CL47" s="111"/>
      <c r="CM47" s="112"/>
      <c r="CN47" s="111"/>
      <c r="CO47" s="111"/>
      <c r="CP47" s="111"/>
      <c r="CQ47" s="111"/>
      <c r="CR47" s="111"/>
      <c r="CS47" s="111"/>
      <c r="CT47" s="111"/>
      <c r="CU47" s="111"/>
      <c r="CV47" s="111"/>
      <c r="CW47" s="113"/>
      <c r="CX47" s="111"/>
      <c r="CY47" s="113"/>
      <c r="CZ47" s="134"/>
      <c r="DA47" s="114"/>
      <c r="DB47" s="114"/>
      <c r="DC47" s="134"/>
      <c r="DD47" s="114"/>
      <c r="DE47" s="114"/>
      <c r="DF47" s="111"/>
      <c r="DG47" s="113"/>
      <c r="DH47" s="111"/>
      <c r="DI47" s="111"/>
      <c r="DJ47" s="114"/>
      <c r="DK47" s="111"/>
      <c r="DL47" s="111"/>
      <c r="DM47" s="114"/>
      <c r="DN47" s="111"/>
      <c r="DO47" s="103"/>
      <c r="DP47" s="111"/>
      <c r="DQ47" s="111"/>
      <c r="DR47" s="111"/>
      <c r="DS47" s="111"/>
      <c r="DT47" s="111"/>
      <c r="DU47" s="114"/>
      <c r="DV47" s="111"/>
      <c r="DW47" s="111"/>
      <c r="DX47" s="111"/>
      <c r="DY47" s="114"/>
      <c r="DZ47" s="100"/>
      <c r="EA47" s="100"/>
      <c r="EB47" s="100"/>
      <c r="EC47" s="100"/>
      <c r="ED47" s="100"/>
      <c r="EE47" s="100"/>
      <c r="EF47" s="111"/>
      <c r="EG47" s="111"/>
      <c r="EH47" s="111"/>
      <c r="EI47" s="111"/>
      <c r="EJ47" s="111"/>
      <c r="EK47" s="111"/>
      <c r="EL47" s="111"/>
      <c r="EM47" s="111"/>
      <c r="EN47" s="111"/>
      <c r="EO47" s="111"/>
      <c r="EP47" s="111"/>
      <c r="EQ47" s="114"/>
      <c r="ER47" s="114"/>
      <c r="ES47" s="114"/>
      <c r="ET47" s="114"/>
      <c r="EU47" s="115"/>
      <c r="EV47" s="115"/>
      <c r="EW47" s="115"/>
      <c r="EX47" s="115"/>
    </row>
    <row r="48" spans="1:154" ht="33.75" customHeight="1" x14ac:dyDescent="0.15">
      <c r="A48">
        <v>47</v>
      </c>
      <c r="B48" s="16">
        <v>27</v>
      </c>
      <c r="C48" s="187"/>
      <c r="D48" s="131"/>
      <c r="E48" s="198"/>
      <c r="F48" s="199"/>
      <c r="G48" s="91"/>
      <c r="H48" s="36"/>
      <c r="I48" s="182"/>
      <c r="J48" s="182"/>
      <c r="K48" s="37"/>
      <c r="L48" s="77" t="str">
        <f t="shared" si="0"/>
        <v/>
      </c>
      <c r="M48" s="38"/>
      <c r="N48" s="182"/>
      <c r="O48" s="253"/>
      <c r="P48" s="253"/>
      <c r="Q48" s="182"/>
      <c r="R48" s="259"/>
      <c r="S48" s="260"/>
      <c r="T48" s="37"/>
      <c r="U48" s="184"/>
      <c r="V48" s="38"/>
      <c r="W48" s="182"/>
      <c r="X48" s="182"/>
      <c r="Y48" s="182"/>
      <c r="Z48" s="37"/>
      <c r="AA48" s="185"/>
      <c r="AB48" s="38"/>
      <c r="AC48" s="182"/>
      <c r="AD48" s="182"/>
      <c r="AE48" s="37"/>
      <c r="AF48" s="185"/>
      <c r="AG48" s="38"/>
      <c r="AH48" s="189"/>
      <c r="AI48" s="190"/>
      <c r="AJ48" s="38"/>
      <c r="AK48" s="142"/>
      <c r="AL48" s="142"/>
      <c r="AM48" s="142"/>
      <c r="AN48" s="189" t="s">
        <v>183</v>
      </c>
      <c r="AO48" s="189"/>
      <c r="AP48" s="189"/>
      <c r="AQ48" s="189"/>
      <c r="AR48" s="190"/>
      <c r="AS48" s="36"/>
      <c r="AT48" s="189"/>
      <c r="AU48" s="37"/>
      <c r="AV48" s="38"/>
      <c r="AW48" s="189"/>
      <c r="AX48" s="190"/>
      <c r="AY48" s="37"/>
      <c r="AZ48" s="142"/>
      <c r="BA48" s="190"/>
      <c r="BB48" s="37"/>
      <c r="BC48" s="106"/>
      <c r="BD48" s="106"/>
      <c r="BE48" s="217"/>
      <c r="BF48" s="218"/>
      <c r="BG48" s="218"/>
      <c r="BH48" s="218"/>
      <c r="BI48" s="218"/>
      <c r="BJ48" s="218"/>
      <c r="BK48" s="219"/>
      <c r="BL48" s="257"/>
      <c r="BM48" s="218"/>
      <c r="BN48" s="218"/>
      <c r="BO48" s="258"/>
      <c r="BP48" s="128"/>
      <c r="BQ48" s="128"/>
      <c r="BR48" s="128"/>
      <c r="BS48" s="128"/>
      <c r="BT48" s="128"/>
      <c r="BU48" s="82" t="str">
        <f t="shared" si="1"/>
        <v/>
      </c>
      <c r="BV48" s="82" t="str">
        <f t="shared" si="2"/>
        <v/>
      </c>
      <c r="BW48" s="82" t="str">
        <f t="shared" si="3"/>
        <v>000000</v>
      </c>
      <c r="BX48" s="81" t="str">
        <f t="shared" si="4"/>
        <v/>
      </c>
      <c r="BY48" s="107"/>
      <c r="BZ48" s="108"/>
      <c r="CA48" s="109"/>
      <c r="CB48" s="108"/>
      <c r="CC48" s="108"/>
      <c r="CD48" s="108"/>
      <c r="CE48" s="110"/>
      <c r="CF48" s="111"/>
      <c r="CG48" s="111"/>
      <c r="CH48" s="111"/>
      <c r="CI48" s="111"/>
      <c r="CJ48" s="111"/>
      <c r="CK48" s="111"/>
      <c r="CL48" s="111"/>
      <c r="CM48" s="112"/>
      <c r="CN48" s="111"/>
      <c r="CO48" s="111"/>
      <c r="CP48" s="111"/>
      <c r="CQ48" s="111"/>
      <c r="CR48" s="111"/>
      <c r="CS48" s="111"/>
      <c r="CT48" s="111"/>
      <c r="CU48" s="111"/>
      <c r="CV48" s="111"/>
      <c r="CW48" s="113"/>
      <c r="CX48" s="111"/>
      <c r="CY48" s="113"/>
      <c r="CZ48" s="134"/>
      <c r="DA48" s="114"/>
      <c r="DB48" s="114"/>
      <c r="DC48" s="134"/>
      <c r="DD48" s="114"/>
      <c r="DE48" s="114"/>
      <c r="DF48" s="111"/>
      <c r="DG48" s="113"/>
      <c r="DH48" s="111"/>
      <c r="DI48" s="111"/>
      <c r="DJ48" s="114"/>
      <c r="DK48" s="111"/>
      <c r="DL48" s="111"/>
      <c r="DM48" s="114"/>
      <c r="DN48" s="111"/>
      <c r="DO48" s="103"/>
      <c r="DP48" s="111"/>
      <c r="DQ48" s="111"/>
      <c r="DR48" s="111"/>
      <c r="DS48" s="111"/>
      <c r="DT48" s="111"/>
      <c r="DU48" s="114"/>
      <c r="DV48" s="111"/>
      <c r="DW48" s="111"/>
      <c r="DX48" s="111"/>
      <c r="DY48" s="114"/>
      <c r="DZ48" s="100"/>
      <c r="EA48" s="100"/>
      <c r="EB48" s="100"/>
      <c r="EC48" s="100"/>
      <c r="ED48" s="100"/>
      <c r="EE48" s="100"/>
      <c r="EF48" s="111"/>
      <c r="EG48" s="111"/>
      <c r="EH48" s="111"/>
      <c r="EI48" s="111"/>
      <c r="EJ48" s="111"/>
      <c r="EK48" s="111"/>
      <c r="EL48" s="111"/>
      <c r="EM48" s="111"/>
      <c r="EN48" s="111"/>
      <c r="EO48" s="111"/>
      <c r="EP48" s="111"/>
      <c r="EQ48" s="114"/>
      <c r="ER48" s="114"/>
      <c r="ES48" s="114"/>
      <c r="ET48" s="114"/>
      <c r="EU48" s="115"/>
      <c r="EV48" s="115"/>
      <c r="EW48" s="115"/>
      <c r="EX48" s="115"/>
    </row>
    <row r="49" spans="1:154" ht="33.75" customHeight="1" x14ac:dyDescent="0.15">
      <c r="A49">
        <v>48</v>
      </c>
      <c r="B49" s="16">
        <v>28</v>
      </c>
      <c r="C49" s="187"/>
      <c r="D49" s="131"/>
      <c r="E49" s="198"/>
      <c r="F49" s="199"/>
      <c r="G49" s="91"/>
      <c r="H49" s="36"/>
      <c r="I49" s="182"/>
      <c r="J49" s="182"/>
      <c r="K49" s="37"/>
      <c r="L49" s="77" t="str">
        <f t="shared" si="0"/>
        <v/>
      </c>
      <c r="M49" s="38"/>
      <c r="N49" s="182"/>
      <c r="O49" s="253"/>
      <c r="P49" s="253"/>
      <c r="Q49" s="182"/>
      <c r="R49" s="259"/>
      <c r="S49" s="260"/>
      <c r="T49" s="37"/>
      <c r="U49" s="184"/>
      <c r="V49" s="38"/>
      <c r="W49" s="182"/>
      <c r="X49" s="182"/>
      <c r="Y49" s="182"/>
      <c r="Z49" s="37"/>
      <c r="AA49" s="185"/>
      <c r="AB49" s="38"/>
      <c r="AC49" s="182"/>
      <c r="AD49" s="182"/>
      <c r="AE49" s="37"/>
      <c r="AF49" s="185"/>
      <c r="AG49" s="38"/>
      <c r="AH49" s="189"/>
      <c r="AI49" s="190"/>
      <c r="AJ49" s="38"/>
      <c r="AK49" s="142"/>
      <c r="AL49" s="142"/>
      <c r="AM49" s="142"/>
      <c r="AN49" s="189" t="s">
        <v>183</v>
      </c>
      <c r="AO49" s="189"/>
      <c r="AP49" s="189"/>
      <c r="AQ49" s="189"/>
      <c r="AR49" s="190"/>
      <c r="AS49" s="36"/>
      <c r="AT49" s="189"/>
      <c r="AU49" s="37"/>
      <c r="AV49" s="38"/>
      <c r="AW49" s="189"/>
      <c r="AX49" s="190"/>
      <c r="AY49" s="37"/>
      <c r="AZ49" s="142"/>
      <c r="BA49" s="190"/>
      <c r="BB49" s="37"/>
      <c r="BC49" s="106"/>
      <c r="BD49" s="106"/>
      <c r="BE49" s="217"/>
      <c r="BF49" s="218"/>
      <c r="BG49" s="218"/>
      <c r="BH49" s="218"/>
      <c r="BI49" s="218"/>
      <c r="BJ49" s="218"/>
      <c r="BK49" s="219"/>
      <c r="BL49" s="257"/>
      <c r="BM49" s="218"/>
      <c r="BN49" s="218"/>
      <c r="BO49" s="258"/>
      <c r="BP49" s="128"/>
      <c r="BQ49" s="128"/>
      <c r="BR49" s="128"/>
      <c r="BS49" s="128"/>
      <c r="BT49" s="128"/>
      <c r="BU49" s="82" t="str">
        <f t="shared" si="1"/>
        <v/>
      </c>
      <c r="BV49" s="82" t="str">
        <f t="shared" si="2"/>
        <v/>
      </c>
      <c r="BW49" s="82" t="str">
        <f t="shared" si="3"/>
        <v>000000</v>
      </c>
      <c r="BX49" s="81" t="str">
        <f t="shared" si="4"/>
        <v/>
      </c>
      <c r="BY49" s="107"/>
      <c r="BZ49" s="108"/>
      <c r="CA49" s="109"/>
      <c r="CB49" s="108"/>
      <c r="CC49" s="108"/>
      <c r="CD49" s="108"/>
      <c r="CE49" s="110"/>
      <c r="CF49" s="111"/>
      <c r="CG49" s="111"/>
      <c r="CH49" s="111"/>
      <c r="CI49" s="111"/>
      <c r="CJ49" s="111"/>
      <c r="CK49" s="111"/>
      <c r="CL49" s="111"/>
      <c r="CM49" s="112"/>
      <c r="CN49" s="111"/>
      <c r="CO49" s="111"/>
      <c r="CP49" s="111"/>
      <c r="CQ49" s="111"/>
      <c r="CR49" s="111"/>
      <c r="CS49" s="111"/>
      <c r="CT49" s="111"/>
      <c r="CU49" s="111"/>
      <c r="CV49" s="111"/>
      <c r="CW49" s="113"/>
      <c r="CX49" s="111"/>
      <c r="CY49" s="113"/>
      <c r="CZ49" s="134"/>
      <c r="DA49" s="114"/>
      <c r="DB49" s="114"/>
      <c r="DC49" s="134"/>
      <c r="DD49" s="114"/>
      <c r="DE49" s="114"/>
      <c r="DF49" s="111"/>
      <c r="DG49" s="113"/>
      <c r="DH49" s="111"/>
      <c r="DI49" s="111"/>
      <c r="DJ49" s="114"/>
      <c r="DK49" s="111"/>
      <c r="DL49" s="111"/>
      <c r="DM49" s="114"/>
      <c r="DN49" s="111"/>
      <c r="DO49" s="103"/>
      <c r="DP49" s="111"/>
      <c r="DQ49" s="111"/>
      <c r="DR49" s="111"/>
      <c r="DS49" s="111"/>
      <c r="DT49" s="111"/>
      <c r="DU49" s="114"/>
      <c r="DV49" s="111"/>
      <c r="DW49" s="111"/>
      <c r="DX49" s="111"/>
      <c r="DY49" s="114"/>
      <c r="DZ49" s="100"/>
      <c r="EA49" s="100"/>
      <c r="EB49" s="100"/>
      <c r="EC49" s="100"/>
      <c r="ED49" s="100"/>
      <c r="EE49" s="100"/>
      <c r="EF49" s="111"/>
      <c r="EG49" s="111"/>
      <c r="EH49" s="111"/>
      <c r="EI49" s="111"/>
      <c r="EJ49" s="111"/>
      <c r="EK49" s="111"/>
      <c r="EL49" s="111"/>
      <c r="EM49" s="111"/>
      <c r="EN49" s="111"/>
      <c r="EO49" s="111"/>
      <c r="EP49" s="111"/>
      <c r="EQ49" s="114"/>
      <c r="ER49" s="114"/>
      <c r="ES49" s="114"/>
      <c r="ET49" s="114"/>
      <c r="EU49" s="115"/>
      <c r="EV49" s="115"/>
      <c r="EW49" s="115"/>
      <c r="EX49" s="115"/>
    </row>
    <row r="50" spans="1:154" ht="33.75" customHeight="1" x14ac:dyDescent="0.15">
      <c r="A50">
        <v>49</v>
      </c>
      <c r="B50" s="16">
        <v>29</v>
      </c>
      <c r="C50" s="187"/>
      <c r="D50" s="131"/>
      <c r="E50" s="198"/>
      <c r="F50" s="199"/>
      <c r="G50" s="91"/>
      <c r="H50" s="36"/>
      <c r="I50" s="182"/>
      <c r="J50" s="182"/>
      <c r="K50" s="37"/>
      <c r="L50" s="77" t="str">
        <f t="shared" si="0"/>
        <v/>
      </c>
      <c r="M50" s="38"/>
      <c r="N50" s="182"/>
      <c r="O50" s="253"/>
      <c r="P50" s="253"/>
      <c r="Q50" s="182"/>
      <c r="R50" s="259"/>
      <c r="S50" s="260"/>
      <c r="T50" s="37"/>
      <c r="U50" s="184"/>
      <c r="V50" s="38"/>
      <c r="W50" s="182"/>
      <c r="X50" s="182"/>
      <c r="Y50" s="182"/>
      <c r="Z50" s="37"/>
      <c r="AA50" s="185"/>
      <c r="AB50" s="38"/>
      <c r="AC50" s="182"/>
      <c r="AD50" s="182"/>
      <c r="AE50" s="37"/>
      <c r="AF50" s="185"/>
      <c r="AG50" s="38"/>
      <c r="AH50" s="189"/>
      <c r="AI50" s="190"/>
      <c r="AJ50" s="38"/>
      <c r="AK50" s="142"/>
      <c r="AL50" s="142"/>
      <c r="AM50" s="142"/>
      <c r="AN50" s="189" t="s">
        <v>183</v>
      </c>
      <c r="AO50" s="189"/>
      <c r="AP50" s="189"/>
      <c r="AQ50" s="189"/>
      <c r="AR50" s="190"/>
      <c r="AS50" s="36"/>
      <c r="AT50" s="189"/>
      <c r="AU50" s="37"/>
      <c r="AV50" s="38"/>
      <c r="AW50" s="189"/>
      <c r="AX50" s="190"/>
      <c r="AY50" s="37"/>
      <c r="AZ50" s="142"/>
      <c r="BA50" s="190"/>
      <c r="BB50" s="37"/>
      <c r="BC50" s="106"/>
      <c r="BD50" s="106"/>
      <c r="BE50" s="217"/>
      <c r="BF50" s="218"/>
      <c r="BG50" s="218"/>
      <c r="BH50" s="218"/>
      <c r="BI50" s="218"/>
      <c r="BJ50" s="218"/>
      <c r="BK50" s="219"/>
      <c r="BL50" s="257"/>
      <c r="BM50" s="218"/>
      <c r="BN50" s="218"/>
      <c r="BO50" s="258"/>
      <c r="BP50" s="128"/>
      <c r="BQ50" s="128"/>
      <c r="BR50" s="128"/>
      <c r="BS50" s="128"/>
      <c r="BT50" s="128"/>
      <c r="BU50" s="82" t="str">
        <f t="shared" si="1"/>
        <v/>
      </c>
      <c r="BV50" s="82" t="str">
        <f t="shared" si="2"/>
        <v/>
      </c>
      <c r="BW50" s="82" t="str">
        <f t="shared" si="3"/>
        <v>000000</v>
      </c>
      <c r="BX50" s="81" t="str">
        <f t="shared" si="4"/>
        <v/>
      </c>
      <c r="BY50" s="107"/>
      <c r="BZ50" s="108"/>
      <c r="CA50" s="109"/>
      <c r="CB50" s="108"/>
      <c r="CC50" s="108"/>
      <c r="CD50" s="108"/>
      <c r="CE50" s="110"/>
      <c r="CF50" s="111"/>
      <c r="CG50" s="111"/>
      <c r="CH50" s="111"/>
      <c r="CI50" s="111"/>
      <c r="CJ50" s="111"/>
      <c r="CK50" s="111"/>
      <c r="CL50" s="111"/>
      <c r="CM50" s="112"/>
      <c r="CN50" s="111"/>
      <c r="CO50" s="111"/>
      <c r="CP50" s="111"/>
      <c r="CQ50" s="111"/>
      <c r="CR50" s="111"/>
      <c r="CS50" s="111"/>
      <c r="CT50" s="111"/>
      <c r="CU50" s="111"/>
      <c r="CV50" s="111"/>
      <c r="CW50" s="113"/>
      <c r="CX50" s="111"/>
      <c r="CY50" s="113"/>
      <c r="CZ50" s="134"/>
      <c r="DA50" s="114"/>
      <c r="DB50" s="114"/>
      <c r="DC50" s="134"/>
      <c r="DD50" s="114"/>
      <c r="DE50" s="114"/>
      <c r="DF50" s="111"/>
      <c r="DG50" s="113"/>
      <c r="DH50" s="111"/>
      <c r="DI50" s="111"/>
      <c r="DJ50" s="114"/>
      <c r="DK50" s="111"/>
      <c r="DL50" s="111"/>
      <c r="DM50" s="114"/>
      <c r="DN50" s="111"/>
      <c r="DO50" s="103"/>
      <c r="DP50" s="111"/>
      <c r="DQ50" s="111"/>
      <c r="DR50" s="111"/>
      <c r="DS50" s="111"/>
      <c r="DT50" s="111"/>
      <c r="DU50" s="114"/>
      <c r="DV50" s="111"/>
      <c r="DW50" s="111"/>
      <c r="DX50" s="111"/>
      <c r="DY50" s="114"/>
      <c r="DZ50" s="100"/>
      <c r="EA50" s="100"/>
      <c r="EB50" s="100"/>
      <c r="EC50" s="100"/>
      <c r="ED50" s="100"/>
      <c r="EE50" s="100"/>
      <c r="EF50" s="111"/>
      <c r="EG50" s="111"/>
      <c r="EH50" s="111"/>
      <c r="EI50" s="111"/>
      <c r="EJ50" s="111"/>
      <c r="EK50" s="111"/>
      <c r="EL50" s="111"/>
      <c r="EM50" s="111"/>
      <c r="EN50" s="111"/>
      <c r="EO50" s="111"/>
      <c r="EP50" s="111"/>
      <c r="EQ50" s="114"/>
      <c r="ER50" s="114"/>
      <c r="ES50" s="114"/>
      <c r="ET50" s="114"/>
      <c r="EU50" s="115"/>
      <c r="EV50" s="115"/>
      <c r="EW50" s="115"/>
      <c r="EX50" s="115"/>
    </row>
    <row r="51" spans="1:154" ht="33.75" customHeight="1" thickBot="1" x14ac:dyDescent="0.2">
      <c r="A51">
        <v>50</v>
      </c>
      <c r="B51" s="16">
        <v>30</v>
      </c>
      <c r="C51" s="188"/>
      <c r="D51" s="132"/>
      <c r="E51" s="200"/>
      <c r="F51" s="201"/>
      <c r="G51" s="92"/>
      <c r="H51" s="39"/>
      <c r="I51" s="183"/>
      <c r="J51" s="183"/>
      <c r="K51" s="41"/>
      <c r="L51" s="78" t="str">
        <f t="shared" si="0"/>
        <v/>
      </c>
      <c r="M51" s="42"/>
      <c r="N51" s="183"/>
      <c r="O51" s="444"/>
      <c r="P51" s="444"/>
      <c r="Q51" s="183"/>
      <c r="R51" s="436"/>
      <c r="S51" s="437"/>
      <c r="T51" s="41"/>
      <c r="U51" s="147"/>
      <c r="V51" s="42"/>
      <c r="W51" s="183"/>
      <c r="X51" s="183"/>
      <c r="Y51" s="183"/>
      <c r="Z51" s="41"/>
      <c r="AA51" s="40"/>
      <c r="AB51" s="42"/>
      <c r="AC51" s="183"/>
      <c r="AD51" s="183"/>
      <c r="AE51" s="41"/>
      <c r="AF51" s="40"/>
      <c r="AG51" s="42"/>
      <c r="AH51" s="192"/>
      <c r="AI51" s="191"/>
      <c r="AJ51" s="42"/>
      <c r="AK51" s="149"/>
      <c r="AL51" s="149"/>
      <c r="AM51" s="149"/>
      <c r="AN51" s="192" t="s">
        <v>183</v>
      </c>
      <c r="AO51" s="192"/>
      <c r="AP51" s="192"/>
      <c r="AQ51" s="192"/>
      <c r="AR51" s="191"/>
      <c r="AS51" s="39"/>
      <c r="AT51" s="192"/>
      <c r="AU51" s="41"/>
      <c r="AV51" s="42"/>
      <c r="AW51" s="192"/>
      <c r="AX51" s="191"/>
      <c r="AY51" s="41"/>
      <c r="AZ51" s="149"/>
      <c r="BA51" s="191"/>
      <c r="BB51" s="41"/>
      <c r="BC51" s="116"/>
      <c r="BD51" s="116"/>
      <c r="BE51" s="442"/>
      <c r="BF51" s="255"/>
      <c r="BG51" s="255"/>
      <c r="BH51" s="255"/>
      <c r="BI51" s="255"/>
      <c r="BJ51" s="255"/>
      <c r="BK51" s="443"/>
      <c r="BL51" s="254"/>
      <c r="BM51" s="255"/>
      <c r="BN51" s="255"/>
      <c r="BO51" s="256"/>
      <c r="BP51" s="129"/>
      <c r="BQ51" s="129"/>
      <c r="BR51" s="129"/>
      <c r="BS51" s="129"/>
      <c r="BT51" s="129"/>
      <c r="BU51" s="84" t="str">
        <f t="shared" si="1"/>
        <v/>
      </c>
      <c r="BV51" s="84" t="str">
        <f t="shared" si="2"/>
        <v/>
      </c>
      <c r="BW51" s="84" t="str">
        <f t="shared" si="3"/>
        <v>000000</v>
      </c>
      <c r="BX51" s="83" t="str">
        <f t="shared" si="4"/>
        <v/>
      </c>
      <c r="BY51" s="117"/>
      <c r="BZ51" s="118"/>
      <c r="CA51" s="119"/>
      <c r="CB51" s="118"/>
      <c r="CC51" s="118"/>
      <c r="CD51" s="118"/>
      <c r="CE51" s="120"/>
      <c r="CF51" s="121"/>
      <c r="CG51" s="121"/>
      <c r="CH51" s="121"/>
      <c r="CI51" s="121"/>
      <c r="CJ51" s="121"/>
      <c r="CK51" s="121"/>
      <c r="CL51" s="121"/>
      <c r="CM51" s="122"/>
      <c r="CN51" s="121"/>
      <c r="CO51" s="121"/>
      <c r="CP51" s="121"/>
      <c r="CQ51" s="121"/>
      <c r="CR51" s="121"/>
      <c r="CS51" s="121"/>
      <c r="CT51" s="121"/>
      <c r="CU51" s="121"/>
      <c r="CV51" s="121"/>
      <c r="CW51" s="123"/>
      <c r="CX51" s="121"/>
      <c r="CY51" s="123"/>
      <c r="CZ51" s="135"/>
      <c r="DA51" s="124"/>
      <c r="DB51" s="124"/>
      <c r="DC51" s="135"/>
      <c r="DD51" s="124"/>
      <c r="DE51" s="124"/>
      <c r="DF51" s="121"/>
      <c r="DG51" s="123"/>
      <c r="DH51" s="121"/>
      <c r="DI51" s="121"/>
      <c r="DJ51" s="124"/>
      <c r="DK51" s="121"/>
      <c r="DL51" s="121"/>
      <c r="DM51" s="124"/>
      <c r="DN51" s="121"/>
      <c r="DO51" s="124"/>
      <c r="DP51" s="121"/>
      <c r="DQ51" s="121"/>
      <c r="DR51" s="121"/>
      <c r="DS51" s="121"/>
      <c r="DT51" s="121"/>
      <c r="DU51" s="124"/>
      <c r="DV51" s="121"/>
      <c r="DW51" s="121"/>
      <c r="DX51" s="121"/>
      <c r="DY51" s="124"/>
      <c r="DZ51" s="121"/>
      <c r="EA51" s="121"/>
      <c r="EB51" s="121"/>
      <c r="EC51" s="121"/>
      <c r="ED51" s="121"/>
      <c r="EE51" s="121"/>
      <c r="EF51" s="121"/>
      <c r="EG51" s="121"/>
      <c r="EH51" s="121"/>
      <c r="EI51" s="121"/>
      <c r="EJ51" s="121"/>
      <c r="EK51" s="121"/>
      <c r="EL51" s="121"/>
      <c r="EM51" s="121"/>
      <c r="EN51" s="121"/>
      <c r="EO51" s="121"/>
      <c r="EP51" s="121"/>
      <c r="EQ51" s="124"/>
      <c r="ER51" s="124"/>
      <c r="ES51" s="124"/>
      <c r="ET51" s="124"/>
      <c r="EU51" s="125"/>
      <c r="EV51" s="125"/>
      <c r="EW51" s="125"/>
      <c r="EX51" s="125"/>
    </row>
    <row r="52" spans="1:154" ht="18.75" x14ac:dyDescent="0.15">
      <c r="A52">
        <v>51</v>
      </c>
      <c r="B52" s="44"/>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row>
    <row r="53" spans="1:154" ht="21" hidden="1" customHeight="1" x14ac:dyDescent="0.15">
      <c r="A53">
        <v>52</v>
      </c>
      <c r="B53" s="293" t="s">
        <v>184</v>
      </c>
      <c r="C53" s="294"/>
      <c r="D53" s="294"/>
      <c r="E53" s="294"/>
      <c r="F53" s="294"/>
      <c r="G53" s="294"/>
      <c r="H53" s="294"/>
      <c r="I53" s="294"/>
      <c r="J53" s="294"/>
      <c r="K53" s="294"/>
      <c r="L53" s="294"/>
      <c r="M53" s="294"/>
      <c r="N53" s="294"/>
      <c r="O53" s="294"/>
      <c r="P53" s="294"/>
      <c r="Q53" s="294"/>
      <c r="R53" s="294"/>
      <c r="S53" s="294"/>
      <c r="T53" s="294"/>
      <c r="U53" s="294"/>
      <c r="V53" s="294"/>
      <c r="W53" s="294"/>
      <c r="X53" s="294"/>
      <c r="Y53" s="294"/>
      <c r="Z53" s="294"/>
      <c r="AA53" s="294"/>
      <c r="AB53" s="294"/>
      <c r="AC53" s="294"/>
      <c r="AD53" s="294"/>
      <c r="AE53" s="294"/>
      <c r="AF53" s="294"/>
      <c r="AG53" s="294"/>
      <c r="AH53" s="294"/>
      <c r="AI53" s="294"/>
      <c r="AJ53" s="294"/>
      <c r="AK53" s="294"/>
      <c r="AL53" s="294"/>
      <c r="AM53" s="294"/>
      <c r="AN53" s="294"/>
      <c r="AO53" s="294"/>
      <c r="AP53" s="294"/>
      <c r="AQ53" s="294"/>
      <c r="AR53" s="294"/>
      <c r="AS53" s="294"/>
      <c r="AT53" s="294"/>
      <c r="AU53" s="294"/>
      <c r="AV53" s="294"/>
      <c r="AW53" s="294"/>
      <c r="AX53" s="294"/>
      <c r="AY53" s="294"/>
      <c r="AZ53" s="294"/>
      <c r="BA53" s="294"/>
      <c r="BB53" s="294"/>
      <c r="BC53" s="294"/>
      <c r="BD53" s="294"/>
      <c r="BE53" s="294"/>
      <c r="BF53" s="294"/>
      <c r="BG53" s="294"/>
      <c r="BH53" s="294"/>
      <c r="BI53" s="295"/>
      <c r="BJ53" s="137"/>
      <c r="BK53" s="138"/>
      <c r="BL53" s="138"/>
      <c r="BM53" s="138"/>
    </row>
    <row r="54" spans="1:154" ht="21" hidden="1" customHeight="1" x14ac:dyDescent="0.15">
      <c r="A54">
        <v>53</v>
      </c>
      <c r="B54" s="412"/>
      <c r="C54" s="413"/>
      <c r="D54" s="413"/>
      <c r="E54" s="413"/>
      <c r="F54" s="413"/>
      <c r="G54" s="413"/>
      <c r="H54" s="413"/>
      <c r="I54" s="413"/>
      <c r="J54" s="413"/>
      <c r="K54" s="413"/>
      <c r="L54" s="413"/>
      <c r="M54" s="413"/>
      <c r="N54" s="413"/>
      <c r="O54" s="413"/>
      <c r="P54" s="413"/>
      <c r="Q54" s="413"/>
      <c r="R54" s="413"/>
      <c r="S54" s="413"/>
      <c r="T54" s="413"/>
      <c r="U54" s="413"/>
      <c r="V54" s="413"/>
      <c r="W54" s="413"/>
      <c r="X54" s="413"/>
      <c r="Y54" s="413"/>
      <c r="Z54" s="413"/>
      <c r="AA54" s="413"/>
      <c r="AB54" s="413"/>
      <c r="AC54" s="413"/>
      <c r="AD54" s="413"/>
      <c r="AE54" s="413"/>
      <c r="AF54" s="413"/>
      <c r="AG54" s="413"/>
      <c r="AH54" s="413"/>
      <c r="AI54" s="413"/>
      <c r="AJ54" s="413"/>
      <c r="AK54" s="413"/>
      <c r="AL54" s="413"/>
      <c r="AM54" s="413"/>
      <c r="AN54" s="413"/>
      <c r="AO54" s="413"/>
      <c r="AP54" s="413"/>
      <c r="AQ54" s="413"/>
      <c r="AR54" s="413"/>
      <c r="AS54" s="413"/>
      <c r="AT54" s="413"/>
      <c r="AU54" s="413"/>
      <c r="AV54" s="413"/>
      <c r="AW54" s="413"/>
      <c r="AX54" s="413"/>
      <c r="AY54" s="413"/>
      <c r="AZ54" s="413"/>
      <c r="BA54" s="413"/>
      <c r="BB54" s="413"/>
      <c r="BC54" s="413"/>
      <c r="BD54" s="413"/>
      <c r="BE54" s="413"/>
      <c r="BF54" s="413"/>
      <c r="BG54" s="413"/>
      <c r="BH54" s="413"/>
      <c r="BI54" s="414"/>
      <c r="BJ54" s="139"/>
      <c r="BK54" s="140"/>
      <c r="BL54" s="140"/>
      <c r="BM54" s="140"/>
    </row>
    <row r="55" spans="1:154" ht="21" hidden="1" customHeight="1" x14ac:dyDescent="0.15">
      <c r="A55">
        <v>54</v>
      </c>
      <c r="B55" s="415"/>
      <c r="C55" s="413"/>
      <c r="D55" s="413"/>
      <c r="E55" s="413"/>
      <c r="F55" s="413"/>
      <c r="G55" s="413"/>
      <c r="H55" s="413"/>
      <c r="I55" s="413"/>
      <c r="J55" s="413"/>
      <c r="K55" s="413"/>
      <c r="L55" s="413"/>
      <c r="M55" s="413"/>
      <c r="N55" s="413"/>
      <c r="O55" s="413"/>
      <c r="P55" s="413"/>
      <c r="Q55" s="413"/>
      <c r="R55" s="413"/>
      <c r="S55" s="413"/>
      <c r="T55" s="413"/>
      <c r="U55" s="413"/>
      <c r="V55" s="413"/>
      <c r="W55" s="413"/>
      <c r="X55" s="413"/>
      <c r="Y55" s="413"/>
      <c r="Z55" s="413"/>
      <c r="AA55" s="413"/>
      <c r="AB55" s="413"/>
      <c r="AC55" s="413"/>
      <c r="AD55" s="413"/>
      <c r="AE55" s="413"/>
      <c r="AF55" s="413"/>
      <c r="AG55" s="413"/>
      <c r="AH55" s="413"/>
      <c r="AI55" s="413"/>
      <c r="AJ55" s="413"/>
      <c r="AK55" s="413"/>
      <c r="AL55" s="413"/>
      <c r="AM55" s="413"/>
      <c r="AN55" s="413"/>
      <c r="AO55" s="413"/>
      <c r="AP55" s="413"/>
      <c r="AQ55" s="413"/>
      <c r="AR55" s="413"/>
      <c r="AS55" s="413"/>
      <c r="AT55" s="413"/>
      <c r="AU55" s="413"/>
      <c r="AV55" s="413"/>
      <c r="AW55" s="413"/>
      <c r="AX55" s="413"/>
      <c r="AY55" s="413"/>
      <c r="AZ55" s="413"/>
      <c r="BA55" s="413"/>
      <c r="BB55" s="413"/>
      <c r="BC55" s="413"/>
      <c r="BD55" s="413"/>
      <c r="BE55" s="413"/>
      <c r="BF55" s="413"/>
      <c r="BG55" s="413"/>
      <c r="BH55" s="413"/>
      <c r="BI55" s="414"/>
      <c r="BJ55" s="139"/>
      <c r="BK55" s="140"/>
      <c r="BL55" s="140"/>
      <c r="BM55" s="140"/>
    </row>
    <row r="56" spans="1:154" ht="21" hidden="1" customHeight="1" thickBot="1" x14ac:dyDescent="0.2">
      <c r="A56">
        <v>55</v>
      </c>
      <c r="B56" s="416"/>
      <c r="C56" s="417"/>
      <c r="D56" s="417"/>
      <c r="E56" s="417"/>
      <c r="F56" s="417"/>
      <c r="G56" s="417"/>
      <c r="H56" s="417"/>
      <c r="I56" s="417"/>
      <c r="J56" s="417"/>
      <c r="K56" s="417"/>
      <c r="L56" s="417"/>
      <c r="M56" s="417"/>
      <c r="N56" s="417"/>
      <c r="O56" s="417"/>
      <c r="P56" s="417"/>
      <c r="Q56" s="417"/>
      <c r="R56" s="417"/>
      <c r="S56" s="417"/>
      <c r="T56" s="417"/>
      <c r="U56" s="417"/>
      <c r="V56" s="417"/>
      <c r="W56" s="417"/>
      <c r="X56" s="417"/>
      <c r="Y56" s="417"/>
      <c r="Z56" s="417"/>
      <c r="AA56" s="417"/>
      <c r="AB56" s="417"/>
      <c r="AC56" s="417"/>
      <c r="AD56" s="417"/>
      <c r="AE56" s="417"/>
      <c r="AF56" s="417"/>
      <c r="AG56" s="417"/>
      <c r="AH56" s="417"/>
      <c r="AI56" s="417"/>
      <c r="AJ56" s="417"/>
      <c r="AK56" s="417"/>
      <c r="AL56" s="417"/>
      <c r="AM56" s="417"/>
      <c r="AN56" s="417"/>
      <c r="AO56" s="417"/>
      <c r="AP56" s="417"/>
      <c r="AQ56" s="417"/>
      <c r="AR56" s="417"/>
      <c r="AS56" s="417"/>
      <c r="AT56" s="417"/>
      <c r="AU56" s="417"/>
      <c r="AV56" s="417"/>
      <c r="AW56" s="417"/>
      <c r="AX56" s="417"/>
      <c r="AY56" s="417"/>
      <c r="AZ56" s="417"/>
      <c r="BA56" s="417"/>
      <c r="BB56" s="417"/>
      <c r="BC56" s="417"/>
      <c r="BD56" s="417"/>
      <c r="BE56" s="417"/>
      <c r="BF56" s="417"/>
      <c r="BG56" s="417"/>
      <c r="BH56" s="417"/>
      <c r="BI56" s="418"/>
      <c r="BJ56" s="139"/>
      <c r="BK56" s="140"/>
      <c r="BL56" s="140"/>
      <c r="BM56" s="140"/>
    </row>
    <row r="57" spans="1:154" ht="14.25" hidden="1" thickBot="1" x14ac:dyDescent="0.2">
      <c r="A57">
        <v>56</v>
      </c>
    </row>
    <row r="58" spans="1:154" ht="21" hidden="1" customHeight="1" x14ac:dyDescent="0.15">
      <c r="A58">
        <v>57</v>
      </c>
      <c r="B58" s="452" t="s">
        <v>185</v>
      </c>
      <c r="C58" s="453"/>
      <c r="D58" s="453"/>
      <c r="E58" s="453"/>
      <c r="F58" s="453"/>
      <c r="G58" s="453"/>
      <c r="H58" s="453"/>
      <c r="I58" s="453"/>
      <c r="J58" s="453"/>
      <c r="K58" s="453"/>
      <c r="L58" s="453"/>
      <c r="M58" s="453"/>
      <c r="N58" s="453"/>
      <c r="O58" s="453"/>
      <c r="P58" s="453"/>
      <c r="Q58" s="453"/>
      <c r="R58" s="453"/>
      <c r="S58" s="453"/>
      <c r="T58" s="453"/>
      <c r="U58" s="453"/>
      <c r="V58" s="453"/>
      <c r="W58" s="453"/>
      <c r="X58" s="453"/>
      <c r="Y58" s="453"/>
      <c r="Z58" s="453"/>
      <c r="AA58" s="453"/>
      <c r="AB58" s="453"/>
      <c r="AC58" s="453"/>
      <c r="AD58" s="453"/>
      <c r="AE58" s="453"/>
      <c r="AF58" s="453"/>
      <c r="AG58" s="453"/>
      <c r="AH58" s="453"/>
      <c r="AI58" s="453"/>
      <c r="AJ58" s="453"/>
      <c r="AK58" s="453"/>
      <c r="AL58" s="453"/>
      <c r="AM58" s="453"/>
      <c r="AN58" s="453"/>
      <c r="AO58" s="453"/>
      <c r="AP58" s="453"/>
      <c r="AQ58" s="453"/>
      <c r="AR58" s="453"/>
      <c r="AS58" s="453"/>
      <c r="AT58" s="453"/>
      <c r="AU58" s="453"/>
      <c r="AV58" s="453"/>
      <c r="AW58" s="453"/>
      <c r="AX58" s="453"/>
      <c r="AY58" s="453"/>
      <c r="AZ58" s="453"/>
      <c r="BA58" s="453"/>
      <c r="BB58" s="453"/>
      <c r="BC58" s="453"/>
      <c r="BD58" s="453"/>
      <c r="BE58" s="453"/>
      <c r="BF58" s="453"/>
      <c r="BG58" s="453"/>
      <c r="BH58" s="453"/>
      <c r="BI58" s="454"/>
    </row>
    <row r="59" spans="1:154" ht="21" hidden="1" customHeight="1" x14ac:dyDescent="0.15">
      <c r="A59">
        <v>58</v>
      </c>
      <c r="B59" s="446"/>
      <c r="C59" s="447"/>
      <c r="D59" s="447"/>
      <c r="E59" s="447"/>
      <c r="F59" s="447"/>
      <c r="G59" s="447"/>
      <c r="H59" s="447"/>
      <c r="I59" s="447"/>
      <c r="J59" s="447"/>
      <c r="K59" s="447"/>
      <c r="L59" s="447"/>
      <c r="M59" s="447"/>
      <c r="N59" s="447"/>
      <c r="O59" s="447"/>
      <c r="P59" s="447"/>
      <c r="Q59" s="447"/>
      <c r="R59" s="447"/>
      <c r="S59" s="447"/>
      <c r="T59" s="447"/>
      <c r="U59" s="447"/>
      <c r="V59" s="447"/>
      <c r="W59" s="447"/>
      <c r="X59" s="447"/>
      <c r="Y59" s="447"/>
      <c r="Z59" s="447"/>
      <c r="AA59" s="447"/>
      <c r="AB59" s="447"/>
      <c r="AC59" s="447"/>
      <c r="AD59" s="447"/>
      <c r="AE59" s="447"/>
      <c r="AF59" s="447"/>
      <c r="AG59" s="447"/>
      <c r="AH59" s="447"/>
      <c r="AI59" s="447"/>
      <c r="AJ59" s="447"/>
      <c r="AK59" s="447"/>
      <c r="AL59" s="447"/>
      <c r="AM59" s="447"/>
      <c r="AN59" s="447"/>
      <c r="AO59" s="447"/>
      <c r="AP59" s="447"/>
      <c r="AQ59" s="447"/>
      <c r="AR59" s="447"/>
      <c r="AS59" s="447"/>
      <c r="AT59" s="447"/>
      <c r="AU59" s="447"/>
      <c r="AV59" s="447"/>
      <c r="AW59" s="447"/>
      <c r="AX59" s="447"/>
      <c r="AY59" s="447"/>
      <c r="AZ59" s="447"/>
      <c r="BA59" s="447"/>
      <c r="BB59" s="447"/>
      <c r="BC59" s="447"/>
      <c r="BD59" s="447"/>
      <c r="BE59" s="447"/>
      <c r="BF59" s="447"/>
      <c r="BG59" s="447"/>
      <c r="BH59" s="447"/>
      <c r="BI59" s="448"/>
    </row>
    <row r="60" spans="1:154" ht="21" hidden="1" customHeight="1" x14ac:dyDescent="0.15">
      <c r="A60">
        <v>59</v>
      </c>
      <c r="B60" s="446"/>
      <c r="C60" s="447"/>
      <c r="D60" s="447"/>
      <c r="E60" s="447"/>
      <c r="F60" s="447"/>
      <c r="G60" s="447"/>
      <c r="H60" s="447"/>
      <c r="I60" s="447"/>
      <c r="J60" s="447"/>
      <c r="K60" s="447"/>
      <c r="L60" s="447"/>
      <c r="M60" s="447"/>
      <c r="N60" s="447"/>
      <c r="O60" s="447"/>
      <c r="P60" s="447"/>
      <c r="Q60" s="447"/>
      <c r="R60" s="447"/>
      <c r="S60" s="447"/>
      <c r="T60" s="447"/>
      <c r="U60" s="447"/>
      <c r="V60" s="447"/>
      <c r="W60" s="447"/>
      <c r="X60" s="447"/>
      <c r="Y60" s="447"/>
      <c r="Z60" s="447"/>
      <c r="AA60" s="447"/>
      <c r="AB60" s="447"/>
      <c r="AC60" s="447"/>
      <c r="AD60" s="447"/>
      <c r="AE60" s="447"/>
      <c r="AF60" s="447"/>
      <c r="AG60" s="447"/>
      <c r="AH60" s="447"/>
      <c r="AI60" s="447"/>
      <c r="AJ60" s="447"/>
      <c r="AK60" s="447"/>
      <c r="AL60" s="447"/>
      <c r="AM60" s="447"/>
      <c r="AN60" s="447"/>
      <c r="AO60" s="447"/>
      <c r="AP60" s="447"/>
      <c r="AQ60" s="447"/>
      <c r="AR60" s="447"/>
      <c r="AS60" s="447"/>
      <c r="AT60" s="447"/>
      <c r="AU60" s="447"/>
      <c r="AV60" s="447"/>
      <c r="AW60" s="447"/>
      <c r="AX60" s="447"/>
      <c r="AY60" s="447"/>
      <c r="AZ60" s="447"/>
      <c r="BA60" s="447"/>
      <c r="BB60" s="447"/>
      <c r="BC60" s="447"/>
      <c r="BD60" s="447"/>
      <c r="BE60" s="447"/>
      <c r="BF60" s="447"/>
      <c r="BG60" s="447"/>
      <c r="BH60" s="447"/>
      <c r="BI60" s="448"/>
    </row>
    <row r="61" spans="1:154" ht="21" hidden="1" customHeight="1" thickBot="1" x14ac:dyDescent="0.2">
      <c r="A61">
        <v>60</v>
      </c>
      <c r="B61" s="449"/>
      <c r="C61" s="450"/>
      <c r="D61" s="450"/>
      <c r="E61" s="450"/>
      <c r="F61" s="450"/>
      <c r="G61" s="450"/>
      <c r="H61" s="450"/>
      <c r="I61" s="450"/>
      <c r="J61" s="450"/>
      <c r="K61" s="450"/>
      <c r="L61" s="450"/>
      <c r="M61" s="450"/>
      <c r="N61" s="450"/>
      <c r="O61" s="450"/>
      <c r="P61" s="450"/>
      <c r="Q61" s="450"/>
      <c r="R61" s="450"/>
      <c r="S61" s="450"/>
      <c r="T61" s="450"/>
      <c r="U61" s="450"/>
      <c r="V61" s="450"/>
      <c r="W61" s="450"/>
      <c r="X61" s="450"/>
      <c r="Y61" s="450"/>
      <c r="Z61" s="450"/>
      <c r="AA61" s="450"/>
      <c r="AB61" s="450"/>
      <c r="AC61" s="450"/>
      <c r="AD61" s="450"/>
      <c r="AE61" s="450"/>
      <c r="AF61" s="450"/>
      <c r="AG61" s="450"/>
      <c r="AH61" s="450"/>
      <c r="AI61" s="450"/>
      <c r="AJ61" s="450"/>
      <c r="AK61" s="450"/>
      <c r="AL61" s="450"/>
      <c r="AM61" s="450"/>
      <c r="AN61" s="450"/>
      <c r="AO61" s="450"/>
      <c r="AP61" s="450"/>
      <c r="AQ61" s="450"/>
      <c r="AR61" s="450"/>
      <c r="AS61" s="450"/>
      <c r="AT61" s="450"/>
      <c r="AU61" s="450"/>
      <c r="AV61" s="450"/>
      <c r="AW61" s="450"/>
      <c r="AX61" s="450"/>
      <c r="AY61" s="450"/>
      <c r="AZ61" s="450"/>
      <c r="BA61" s="450"/>
      <c r="BB61" s="450"/>
      <c r="BC61" s="450"/>
      <c r="BD61" s="450"/>
      <c r="BE61" s="450"/>
      <c r="BF61" s="450"/>
      <c r="BG61" s="450"/>
      <c r="BH61" s="450"/>
      <c r="BI61" s="451"/>
    </row>
    <row r="62" spans="1:154" ht="19.5" hidden="1" thickBot="1" x14ac:dyDescent="0.2">
      <c r="A62">
        <v>61</v>
      </c>
      <c r="B62" s="44"/>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c r="BB62" s="44"/>
      <c r="BC62" s="44"/>
      <c r="BD62" s="44"/>
      <c r="BE62" s="44"/>
      <c r="BF62" s="44"/>
      <c r="BG62" s="44"/>
      <c r="BH62" s="44"/>
    </row>
    <row r="63" spans="1:154" ht="21" hidden="1" customHeight="1" x14ac:dyDescent="0.15">
      <c r="A63">
        <v>62</v>
      </c>
      <c r="B63" s="527" t="s">
        <v>186</v>
      </c>
      <c r="C63" s="528"/>
      <c r="D63" s="528"/>
      <c r="E63" s="528"/>
      <c r="F63" s="528"/>
      <c r="G63" s="528"/>
      <c r="H63" s="528"/>
      <c r="I63" s="528"/>
      <c r="J63" s="528"/>
      <c r="K63" s="528"/>
      <c r="L63" s="528"/>
      <c r="M63" s="528"/>
      <c r="N63" s="528"/>
      <c r="O63" s="528"/>
      <c r="P63" s="528"/>
      <c r="Q63" s="528"/>
      <c r="R63" s="528"/>
      <c r="S63" s="528"/>
      <c r="T63" s="528"/>
      <c r="U63" s="528"/>
      <c r="V63" s="529"/>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c r="BE63" s="44"/>
      <c r="BF63" s="44"/>
      <c r="BG63" s="44"/>
      <c r="BH63" s="44"/>
    </row>
    <row r="64" spans="1:154" ht="21" hidden="1" customHeight="1" x14ac:dyDescent="0.15">
      <c r="A64">
        <v>63</v>
      </c>
      <c r="B64" s="45" t="s">
        <v>187</v>
      </c>
      <c r="C64" s="455" t="s">
        <v>188</v>
      </c>
      <c r="D64" s="431"/>
      <c r="E64" s="474" t="s">
        <v>189</v>
      </c>
      <c r="F64" s="474"/>
      <c r="G64" s="431" t="s">
        <v>190</v>
      </c>
      <c r="H64" s="431"/>
      <c r="I64" s="432"/>
      <c r="J64" s="46" t="s">
        <v>191</v>
      </c>
      <c r="K64" s="435" t="s">
        <v>188</v>
      </c>
      <c r="L64" s="435"/>
      <c r="M64" s="435"/>
      <c r="N64" s="435"/>
      <c r="O64" s="445" t="s">
        <v>189</v>
      </c>
      <c r="P64" s="445"/>
      <c r="Q64" s="445"/>
      <c r="R64" s="445"/>
      <c r="S64" s="524" t="s">
        <v>190</v>
      </c>
      <c r="T64" s="525"/>
      <c r="U64" s="525"/>
      <c r="V64" s="526"/>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4"/>
      <c r="BG64" s="44"/>
      <c r="BH64" s="44"/>
    </row>
    <row r="65" spans="1:60" ht="21" hidden="1" customHeight="1" x14ac:dyDescent="0.15">
      <c r="A65">
        <v>64</v>
      </c>
      <c r="B65" s="47" t="s">
        <v>192</v>
      </c>
      <c r="C65" s="456"/>
      <c r="D65" s="440"/>
      <c r="E65" s="457"/>
      <c r="F65" s="457"/>
      <c r="G65" s="440"/>
      <c r="H65" s="440"/>
      <c r="I65" s="441"/>
      <c r="J65" s="48" t="s">
        <v>192</v>
      </c>
      <c r="K65" s="421"/>
      <c r="L65" s="421"/>
      <c r="M65" s="421"/>
      <c r="N65" s="421"/>
      <c r="O65" s="434"/>
      <c r="P65" s="434"/>
      <c r="Q65" s="434"/>
      <c r="R65" s="434"/>
      <c r="S65" s="530"/>
      <c r="T65" s="440"/>
      <c r="U65" s="440"/>
      <c r="V65" s="531"/>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c r="BB65" s="44"/>
      <c r="BC65" s="44"/>
      <c r="BD65" s="44"/>
      <c r="BE65" s="44"/>
      <c r="BF65" s="44"/>
      <c r="BG65" s="44"/>
      <c r="BH65" s="44"/>
    </row>
    <row r="66" spans="1:60" ht="21" hidden="1" customHeight="1" thickBot="1" x14ac:dyDescent="0.2">
      <c r="A66">
        <v>65</v>
      </c>
      <c r="B66" s="49" t="s">
        <v>193</v>
      </c>
      <c r="C66" s="296"/>
      <c r="D66" s="297"/>
      <c r="E66" s="298"/>
      <c r="F66" s="298"/>
      <c r="G66" s="297"/>
      <c r="H66" s="297"/>
      <c r="I66" s="433"/>
      <c r="J66" s="50" t="s">
        <v>193</v>
      </c>
      <c r="K66" s="476"/>
      <c r="L66" s="476"/>
      <c r="M66" s="476"/>
      <c r="N66" s="476"/>
      <c r="O66" s="475"/>
      <c r="P66" s="475"/>
      <c r="Q66" s="475"/>
      <c r="R66" s="475"/>
      <c r="S66" s="419"/>
      <c r="T66" s="297"/>
      <c r="U66" s="297"/>
      <c r="V66" s="420"/>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c r="BB66" s="44"/>
      <c r="BC66" s="44"/>
      <c r="BD66" s="44"/>
      <c r="BE66" s="44"/>
      <c r="BF66" s="44"/>
      <c r="BG66" s="44"/>
      <c r="BH66" s="44"/>
    </row>
    <row r="67" spans="1:60" ht="19.5" hidden="1" thickBot="1" x14ac:dyDescent="0.2">
      <c r="A67">
        <v>66</v>
      </c>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c r="BB67" s="44"/>
      <c r="BC67" s="44"/>
      <c r="BD67" s="44"/>
      <c r="BE67" s="44"/>
      <c r="BF67" s="44"/>
      <c r="BG67" s="44"/>
      <c r="BH67" s="44"/>
    </row>
    <row r="68" spans="1:60" ht="21" hidden="1" customHeight="1" x14ac:dyDescent="0.15">
      <c r="A68">
        <v>67</v>
      </c>
      <c r="B68" s="51" t="s">
        <v>194</v>
      </c>
      <c r="C68" s="52"/>
      <c r="D68" s="53"/>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44"/>
      <c r="BF68" s="44"/>
      <c r="BG68" s="44"/>
      <c r="BH68" s="44"/>
    </row>
    <row r="69" spans="1:60" ht="21" hidden="1" customHeight="1" thickBot="1" x14ac:dyDescent="0.2">
      <c r="A69">
        <v>68</v>
      </c>
      <c r="B69" s="422" t="s">
        <v>183</v>
      </c>
      <c r="C69" s="423"/>
      <c r="D69" s="42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44"/>
      <c r="BB69" s="44"/>
      <c r="BC69" s="44"/>
      <c r="BD69" s="44"/>
      <c r="BE69" s="44"/>
      <c r="BF69" s="44"/>
      <c r="BG69" s="44"/>
      <c r="BH69" s="44"/>
    </row>
    <row r="70" spans="1:60" ht="19.5" hidden="1" thickBot="1" x14ac:dyDescent="0.2">
      <c r="A70">
        <v>69</v>
      </c>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c r="BA70" s="44"/>
      <c r="BB70" s="44"/>
      <c r="BC70" s="44"/>
      <c r="BD70" s="44"/>
      <c r="BE70" s="44"/>
      <c r="BF70" s="44"/>
      <c r="BG70" s="44"/>
      <c r="BH70" s="44"/>
    </row>
    <row r="71" spans="1:60" ht="21" hidden="1" customHeight="1" x14ac:dyDescent="0.15">
      <c r="A71">
        <v>70</v>
      </c>
      <c r="B71" s="54" t="s">
        <v>195</v>
      </c>
      <c r="C71" s="55"/>
      <c r="D71" s="55"/>
      <c r="E71" s="425"/>
      <c r="F71" s="426"/>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c r="BB71" s="44"/>
      <c r="BC71" s="44"/>
      <c r="BD71" s="44"/>
      <c r="BE71" s="44"/>
      <c r="BF71" s="44"/>
      <c r="BG71" s="44"/>
      <c r="BH71" s="44"/>
    </row>
    <row r="72" spans="1:60" ht="21" hidden="1" customHeight="1" x14ac:dyDescent="0.15">
      <c r="A72">
        <v>71</v>
      </c>
      <c r="B72" s="427" t="s">
        <v>196</v>
      </c>
      <c r="C72" s="428"/>
      <c r="D72" s="428"/>
      <c r="E72" s="286"/>
      <c r="F72" s="287"/>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row>
    <row r="73" spans="1:60" ht="21" hidden="1" customHeight="1" thickBot="1" x14ac:dyDescent="0.2">
      <c r="A73">
        <v>72</v>
      </c>
      <c r="B73" s="429"/>
      <c r="C73" s="430"/>
      <c r="D73" s="430"/>
      <c r="E73" s="288"/>
      <c r="F73" s="289"/>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c r="BA73" s="44"/>
      <c r="BB73" s="44"/>
      <c r="BC73" s="44"/>
      <c r="BD73" s="44"/>
      <c r="BE73" s="44"/>
      <c r="BF73" s="44"/>
      <c r="BG73" s="44"/>
      <c r="BH73" s="44"/>
    </row>
    <row r="74" spans="1:60" ht="19.5" hidden="1" thickBot="1" x14ac:dyDescent="0.2">
      <c r="A74">
        <v>73</v>
      </c>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c r="BA74" s="44"/>
      <c r="BB74" s="44"/>
      <c r="BC74" s="44"/>
      <c r="BD74" s="44"/>
      <c r="BE74" s="44"/>
      <c r="BF74" s="44"/>
      <c r="BG74" s="44"/>
      <c r="BH74" s="44"/>
    </row>
    <row r="75" spans="1:60" ht="21" hidden="1" customHeight="1" thickBot="1" x14ac:dyDescent="0.2">
      <c r="A75">
        <v>74</v>
      </c>
      <c r="B75" s="290" t="s">
        <v>197</v>
      </c>
      <c r="C75" s="291"/>
      <c r="D75" s="291"/>
      <c r="E75" s="291"/>
      <c r="F75" s="292"/>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c r="BB75" s="44"/>
      <c r="BC75" s="44"/>
      <c r="BD75" s="44"/>
      <c r="BE75" s="44"/>
      <c r="BF75" s="44"/>
      <c r="BG75" s="44"/>
      <c r="BH75" s="44"/>
    </row>
    <row r="76" spans="1:60" ht="21" hidden="1" customHeight="1" x14ac:dyDescent="0.15">
      <c r="A76">
        <v>75</v>
      </c>
      <c r="B76" s="438" t="s">
        <v>198</v>
      </c>
      <c r="C76" s="439"/>
      <c r="D76" s="439"/>
      <c r="E76" s="425"/>
      <c r="F76" s="426"/>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c r="AZ76" s="44"/>
      <c r="BA76" s="44"/>
      <c r="BB76" s="44"/>
      <c r="BC76" s="44"/>
      <c r="BD76" s="44"/>
      <c r="BE76" s="44"/>
      <c r="BF76" s="44"/>
      <c r="BG76" s="44"/>
      <c r="BH76" s="44"/>
    </row>
    <row r="77" spans="1:60" ht="21" hidden="1" customHeight="1" thickBot="1" x14ac:dyDescent="0.2">
      <c r="A77">
        <v>76</v>
      </c>
      <c r="B77" s="410" t="s">
        <v>199</v>
      </c>
      <c r="C77" s="411"/>
      <c r="D77" s="411"/>
      <c r="E77" s="288"/>
      <c r="F77" s="289"/>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4"/>
      <c r="BA77" s="44"/>
      <c r="BB77" s="44"/>
      <c r="BC77" s="44"/>
      <c r="BD77" s="44"/>
      <c r="BE77" s="44"/>
      <c r="BF77" s="44"/>
      <c r="BG77" s="44"/>
      <c r="BH77" s="44"/>
    </row>
    <row r="78" spans="1:60" ht="14.25" hidden="1" thickBot="1" x14ac:dyDescent="0.2">
      <c r="A78">
        <v>77</v>
      </c>
    </row>
    <row r="79" spans="1:60" ht="18.75" hidden="1" x14ac:dyDescent="0.15">
      <c r="A79">
        <v>78</v>
      </c>
      <c r="B79" s="517" t="s">
        <v>230</v>
      </c>
      <c r="C79" s="518"/>
      <c r="D79" s="518"/>
      <c r="E79" s="518"/>
      <c r="F79" s="518"/>
      <c r="G79" s="518"/>
      <c r="H79" s="518"/>
      <c r="I79" s="518"/>
      <c r="J79" s="518"/>
      <c r="K79" s="518"/>
      <c r="L79" s="518"/>
      <c r="M79" s="518"/>
      <c r="N79" s="518"/>
      <c r="O79" s="518"/>
      <c r="P79" s="518"/>
      <c r="Q79" s="519"/>
    </row>
    <row r="80" spans="1:60" ht="34.15" hidden="1" customHeight="1" x14ac:dyDescent="0.15">
      <c r="A80">
        <v>79</v>
      </c>
      <c r="B80" s="462" t="s">
        <v>285</v>
      </c>
      <c r="C80" s="463"/>
      <c r="D80" s="463"/>
      <c r="E80" s="463"/>
      <c r="F80" s="463"/>
      <c r="G80" s="463"/>
      <c r="H80" s="463"/>
      <c r="I80" s="463"/>
      <c r="J80" s="464"/>
      <c r="K80" s="471" t="s">
        <v>286</v>
      </c>
      <c r="L80" s="472"/>
      <c r="M80" s="473"/>
      <c r="N80" s="460"/>
      <c r="O80" s="460"/>
      <c r="P80" s="460"/>
      <c r="Q80" s="461"/>
    </row>
    <row r="81" spans="1:20" ht="34.15" hidden="1" customHeight="1" x14ac:dyDescent="0.15">
      <c r="A81">
        <v>80</v>
      </c>
      <c r="B81" s="465"/>
      <c r="C81" s="466"/>
      <c r="D81" s="466"/>
      <c r="E81" s="466"/>
      <c r="F81" s="466"/>
      <c r="G81" s="466"/>
      <c r="H81" s="466"/>
      <c r="I81" s="466"/>
      <c r="J81" s="467"/>
      <c r="K81" s="471" t="s">
        <v>287</v>
      </c>
      <c r="L81" s="472"/>
      <c r="M81" s="473"/>
      <c r="N81" s="460"/>
      <c r="O81" s="460"/>
      <c r="P81" s="460"/>
      <c r="Q81" s="461"/>
    </row>
    <row r="82" spans="1:20" ht="34.15" hidden="1" customHeight="1" x14ac:dyDescent="0.15">
      <c r="A82">
        <v>81</v>
      </c>
      <c r="B82" s="468"/>
      <c r="C82" s="469"/>
      <c r="D82" s="469"/>
      <c r="E82" s="469"/>
      <c r="F82" s="469"/>
      <c r="G82" s="469"/>
      <c r="H82" s="469"/>
      <c r="I82" s="469"/>
      <c r="J82" s="470"/>
      <c r="K82" s="471" t="s">
        <v>288</v>
      </c>
      <c r="L82" s="472"/>
      <c r="M82" s="473"/>
      <c r="N82" s="460"/>
      <c r="O82" s="460"/>
      <c r="P82" s="460"/>
      <c r="Q82" s="461"/>
    </row>
    <row r="83" spans="1:20" ht="34.15" hidden="1" customHeight="1" x14ac:dyDescent="0.15">
      <c r="A83">
        <v>82</v>
      </c>
      <c r="B83" s="462" t="s">
        <v>289</v>
      </c>
      <c r="C83" s="463"/>
      <c r="D83" s="463"/>
      <c r="E83" s="463"/>
      <c r="F83" s="463"/>
      <c r="G83" s="463"/>
      <c r="H83" s="463"/>
      <c r="I83" s="463"/>
      <c r="J83" s="464"/>
      <c r="K83" s="471" t="s">
        <v>292</v>
      </c>
      <c r="L83" s="472"/>
      <c r="M83" s="473"/>
      <c r="N83" s="460"/>
      <c r="O83" s="460"/>
      <c r="P83" s="460"/>
      <c r="Q83" s="461"/>
    </row>
    <row r="84" spans="1:20" ht="34.15" hidden="1" customHeight="1" x14ac:dyDescent="0.15">
      <c r="A84">
        <v>83</v>
      </c>
      <c r="B84" s="465"/>
      <c r="C84" s="466"/>
      <c r="D84" s="466"/>
      <c r="E84" s="466"/>
      <c r="F84" s="466"/>
      <c r="G84" s="466"/>
      <c r="H84" s="466"/>
      <c r="I84" s="466"/>
      <c r="J84" s="467"/>
      <c r="K84" s="471" t="s">
        <v>293</v>
      </c>
      <c r="L84" s="472"/>
      <c r="M84" s="473"/>
      <c r="N84" s="460"/>
      <c r="O84" s="460"/>
      <c r="P84" s="460"/>
      <c r="Q84" s="461"/>
    </row>
    <row r="85" spans="1:20" ht="34.15" hidden="1" customHeight="1" x14ac:dyDescent="0.15">
      <c r="A85">
        <v>84</v>
      </c>
      <c r="B85" s="468"/>
      <c r="C85" s="469"/>
      <c r="D85" s="469"/>
      <c r="E85" s="469"/>
      <c r="F85" s="469"/>
      <c r="G85" s="469"/>
      <c r="H85" s="469"/>
      <c r="I85" s="469"/>
      <c r="J85" s="470"/>
      <c r="K85" s="471" t="s">
        <v>294</v>
      </c>
      <c r="L85" s="472"/>
      <c r="M85" s="473"/>
      <c r="N85" s="460"/>
      <c r="O85" s="460"/>
      <c r="P85" s="460"/>
      <c r="Q85" s="461"/>
    </row>
    <row r="86" spans="1:20" ht="34.15" hidden="1" customHeight="1" x14ac:dyDescent="0.15">
      <c r="A86">
        <v>85</v>
      </c>
      <c r="B86" s="462" t="s">
        <v>290</v>
      </c>
      <c r="C86" s="463"/>
      <c r="D86" s="463"/>
      <c r="E86" s="463"/>
      <c r="F86" s="463"/>
      <c r="G86" s="463"/>
      <c r="H86" s="463"/>
      <c r="I86" s="463"/>
      <c r="J86" s="464"/>
      <c r="K86" s="471" t="s">
        <v>295</v>
      </c>
      <c r="L86" s="472"/>
      <c r="M86" s="473"/>
      <c r="N86" s="460"/>
      <c r="O86" s="460"/>
      <c r="P86" s="460"/>
      <c r="Q86" s="461"/>
    </row>
    <row r="87" spans="1:20" ht="34.15" hidden="1" customHeight="1" x14ac:dyDescent="0.15">
      <c r="A87">
        <v>86</v>
      </c>
      <c r="B87" s="465"/>
      <c r="C87" s="466"/>
      <c r="D87" s="466"/>
      <c r="E87" s="466"/>
      <c r="F87" s="466"/>
      <c r="G87" s="466"/>
      <c r="H87" s="466"/>
      <c r="I87" s="466"/>
      <c r="J87" s="467"/>
      <c r="K87" s="471" t="s">
        <v>296</v>
      </c>
      <c r="L87" s="472"/>
      <c r="M87" s="473"/>
      <c r="N87" s="460"/>
      <c r="O87" s="460"/>
      <c r="P87" s="460"/>
      <c r="Q87" s="461"/>
    </row>
    <row r="88" spans="1:20" ht="34.15" hidden="1" customHeight="1" x14ac:dyDescent="0.15">
      <c r="A88">
        <v>87</v>
      </c>
      <c r="B88" s="468"/>
      <c r="C88" s="469"/>
      <c r="D88" s="469"/>
      <c r="E88" s="469"/>
      <c r="F88" s="469"/>
      <c r="G88" s="469"/>
      <c r="H88" s="469"/>
      <c r="I88" s="469"/>
      <c r="J88" s="470"/>
      <c r="K88" s="471" t="s">
        <v>297</v>
      </c>
      <c r="L88" s="472"/>
      <c r="M88" s="473"/>
      <c r="N88" s="460"/>
      <c r="O88" s="460"/>
      <c r="P88" s="460"/>
      <c r="Q88" s="461"/>
    </row>
    <row r="89" spans="1:20" ht="34.15" hidden="1" customHeight="1" x14ac:dyDescent="0.15">
      <c r="A89">
        <v>88</v>
      </c>
      <c r="B89" s="462" t="s">
        <v>291</v>
      </c>
      <c r="C89" s="463"/>
      <c r="D89" s="463"/>
      <c r="E89" s="463"/>
      <c r="F89" s="463"/>
      <c r="G89" s="463"/>
      <c r="H89" s="463"/>
      <c r="I89" s="463"/>
      <c r="J89" s="464"/>
      <c r="K89" s="471" t="s">
        <v>298</v>
      </c>
      <c r="L89" s="472"/>
      <c r="M89" s="473"/>
      <c r="N89" s="460"/>
      <c r="O89" s="460"/>
      <c r="P89" s="460"/>
      <c r="Q89" s="461"/>
    </row>
    <row r="90" spans="1:20" ht="34.15" hidden="1" customHeight="1" x14ac:dyDescent="0.15">
      <c r="A90">
        <v>89</v>
      </c>
      <c r="B90" s="465"/>
      <c r="C90" s="466"/>
      <c r="D90" s="466"/>
      <c r="E90" s="466"/>
      <c r="F90" s="466"/>
      <c r="G90" s="466"/>
      <c r="H90" s="466"/>
      <c r="I90" s="466"/>
      <c r="J90" s="467"/>
      <c r="K90" s="471" t="s">
        <v>299</v>
      </c>
      <c r="L90" s="472"/>
      <c r="M90" s="473"/>
      <c r="N90" s="460"/>
      <c r="O90" s="460"/>
      <c r="P90" s="460"/>
      <c r="Q90" s="461"/>
    </row>
    <row r="91" spans="1:20" ht="34.15" hidden="1" customHeight="1" thickBot="1" x14ac:dyDescent="0.2">
      <c r="A91">
        <v>90</v>
      </c>
      <c r="B91" s="490"/>
      <c r="C91" s="491"/>
      <c r="D91" s="491"/>
      <c r="E91" s="491"/>
      <c r="F91" s="491"/>
      <c r="G91" s="491"/>
      <c r="H91" s="491"/>
      <c r="I91" s="491"/>
      <c r="J91" s="523"/>
      <c r="K91" s="520" t="s">
        <v>300</v>
      </c>
      <c r="L91" s="521"/>
      <c r="M91" s="522"/>
      <c r="N91" s="477"/>
      <c r="O91" s="477"/>
      <c r="P91" s="477"/>
      <c r="Q91" s="478"/>
    </row>
    <row r="92" spans="1:20" ht="14.25" hidden="1" thickBot="1" x14ac:dyDescent="0.2">
      <c r="A92">
        <v>91</v>
      </c>
    </row>
    <row r="93" spans="1:20" ht="18.75" hidden="1" x14ac:dyDescent="0.15">
      <c r="A93">
        <v>92</v>
      </c>
      <c r="B93" s="51" t="s">
        <v>307</v>
      </c>
      <c r="C93" s="52"/>
      <c r="D93" s="53"/>
    </row>
    <row r="94" spans="1:20" ht="19.5" hidden="1" thickBot="1" x14ac:dyDescent="0.2">
      <c r="A94">
        <v>93</v>
      </c>
      <c r="B94" s="422" t="s">
        <v>183</v>
      </c>
      <c r="C94" s="423"/>
      <c r="D94" s="424"/>
    </row>
    <row r="95" spans="1:20" ht="14.25" hidden="1" thickBot="1" x14ac:dyDescent="0.2">
      <c r="A95">
        <v>94</v>
      </c>
    </row>
    <row r="96" spans="1:20" ht="25.9" hidden="1" customHeight="1" x14ac:dyDescent="0.15">
      <c r="A96">
        <v>95</v>
      </c>
      <c r="B96" s="54" t="s">
        <v>367</v>
      </c>
      <c r="C96" s="55"/>
      <c r="D96" s="55"/>
      <c r="E96" s="425"/>
      <c r="F96" s="488"/>
      <c r="G96" s="488"/>
      <c r="H96" s="488"/>
      <c r="I96" s="488"/>
      <c r="J96" s="488"/>
      <c r="K96" s="488"/>
      <c r="L96" s="488"/>
      <c r="M96" s="488"/>
      <c r="N96" s="488"/>
      <c r="O96" s="488"/>
      <c r="P96" s="488"/>
      <c r="Q96" s="488"/>
      <c r="R96" s="488"/>
      <c r="S96" s="488"/>
      <c r="T96" s="426"/>
    </row>
    <row r="97" spans="1:61" ht="25.9" hidden="1" customHeight="1" x14ac:dyDescent="0.15">
      <c r="A97">
        <v>96</v>
      </c>
      <c r="B97" s="489" t="s">
        <v>373</v>
      </c>
      <c r="C97" s="463"/>
      <c r="D97" s="463"/>
      <c r="E97" s="492"/>
      <c r="F97" s="493"/>
      <c r="G97" s="493"/>
      <c r="H97" s="493"/>
      <c r="I97" s="493"/>
      <c r="J97" s="493"/>
      <c r="K97" s="493"/>
      <c r="L97" s="493"/>
      <c r="M97" s="493"/>
      <c r="N97" s="493"/>
      <c r="O97" s="493"/>
      <c r="P97" s="493"/>
      <c r="Q97" s="493"/>
      <c r="R97" s="493"/>
      <c r="S97" s="493"/>
      <c r="T97" s="494"/>
    </row>
    <row r="98" spans="1:61" ht="21" hidden="1" customHeight="1" thickBot="1" x14ac:dyDescent="0.2">
      <c r="A98">
        <v>97</v>
      </c>
      <c r="B98" s="490"/>
      <c r="C98" s="491"/>
      <c r="D98" s="491"/>
      <c r="E98" s="288"/>
      <c r="F98" s="495"/>
      <c r="G98" s="495"/>
      <c r="H98" s="495"/>
      <c r="I98" s="495"/>
      <c r="J98" s="495"/>
      <c r="K98" s="495"/>
      <c r="L98" s="495"/>
      <c r="M98" s="495"/>
      <c r="N98" s="495"/>
      <c r="O98" s="495"/>
      <c r="P98" s="495"/>
      <c r="Q98" s="495"/>
      <c r="R98" s="495"/>
      <c r="S98" s="495"/>
      <c r="T98" s="289"/>
    </row>
    <row r="99" spans="1:61" ht="14.25" hidden="1" thickBot="1" x14ac:dyDescent="0.2">
      <c r="A99">
        <v>98</v>
      </c>
    </row>
    <row r="100" spans="1:61" ht="18.75" hidden="1" x14ac:dyDescent="0.15">
      <c r="A100">
        <v>99</v>
      </c>
      <c r="B100" s="51" t="s">
        <v>368</v>
      </c>
      <c r="C100" s="52"/>
      <c r="D100" s="53"/>
    </row>
    <row r="101" spans="1:61" ht="31.15" hidden="1" customHeight="1" thickBot="1" x14ac:dyDescent="0.2">
      <c r="A101">
        <v>100</v>
      </c>
      <c r="B101" s="496"/>
      <c r="C101" s="497"/>
      <c r="D101" s="498"/>
    </row>
    <row r="102" spans="1:61" ht="14.25" hidden="1" thickBot="1" x14ac:dyDescent="0.2">
      <c r="A102">
        <v>101</v>
      </c>
    </row>
    <row r="103" spans="1:61" ht="33.6" hidden="1" customHeight="1" x14ac:dyDescent="0.15">
      <c r="A103">
        <v>102</v>
      </c>
      <c r="B103" s="499" t="s">
        <v>369</v>
      </c>
      <c r="C103" s="500"/>
      <c r="D103" s="501"/>
      <c r="E103" s="502" t="s">
        <v>374</v>
      </c>
      <c r="F103" s="503"/>
      <c r="G103" s="504"/>
      <c r="H103" s="502" t="s">
        <v>375</v>
      </c>
      <c r="I103" s="503"/>
      <c r="J103" s="503"/>
      <c r="K103" s="504"/>
      <c r="L103" s="502" t="s">
        <v>376</v>
      </c>
      <c r="M103" s="503"/>
      <c r="N103" s="503"/>
      <c r="O103" s="504"/>
      <c r="P103" s="502" t="s">
        <v>377</v>
      </c>
      <c r="Q103" s="508"/>
      <c r="R103" s="508"/>
      <c r="S103" s="508"/>
      <c r="T103" s="509"/>
    </row>
    <row r="104" spans="1:61" ht="26.45" hidden="1" customHeight="1" thickBot="1" x14ac:dyDescent="0.2">
      <c r="A104">
        <v>103</v>
      </c>
      <c r="B104" s="422" t="s">
        <v>183</v>
      </c>
      <c r="C104" s="423"/>
      <c r="D104" s="424"/>
      <c r="E104" s="422" t="s">
        <v>183</v>
      </c>
      <c r="F104" s="423"/>
      <c r="G104" s="424"/>
      <c r="H104" s="505" t="s">
        <v>183</v>
      </c>
      <c r="I104" s="506"/>
      <c r="J104" s="506"/>
      <c r="K104" s="507"/>
      <c r="L104" s="505" t="s">
        <v>183</v>
      </c>
      <c r="M104" s="506"/>
      <c r="N104" s="506"/>
      <c r="O104" s="507"/>
      <c r="P104" s="505" t="s">
        <v>183</v>
      </c>
      <c r="Q104" s="506"/>
      <c r="R104" s="506"/>
      <c r="S104" s="506"/>
      <c r="T104" s="507"/>
    </row>
    <row r="105" spans="1:61" ht="14.25" hidden="1" thickBot="1" x14ac:dyDescent="0.2">
      <c r="A105">
        <v>104</v>
      </c>
    </row>
    <row r="106" spans="1:61" ht="19.5" hidden="1" thickBot="1" x14ac:dyDescent="0.2">
      <c r="A106">
        <v>105</v>
      </c>
      <c r="B106" s="479" t="s">
        <v>371</v>
      </c>
      <c r="C106" s="480"/>
      <c r="D106" s="480"/>
      <c r="E106" s="480"/>
      <c r="F106" s="480"/>
      <c r="G106" s="480"/>
      <c r="H106" s="480"/>
      <c r="I106" s="480"/>
      <c r="J106" s="480"/>
      <c r="K106" s="480"/>
      <c r="L106" s="480"/>
      <c r="M106" s="480"/>
      <c r="N106" s="480"/>
      <c r="O106" s="480"/>
      <c r="P106" s="480"/>
      <c r="Q106" s="480"/>
      <c r="R106" s="480"/>
      <c r="S106" s="480"/>
      <c r="T106" s="480"/>
      <c r="U106" s="480"/>
      <c r="V106" s="480"/>
      <c r="W106" s="480"/>
      <c r="X106" s="480"/>
      <c r="Y106" s="480"/>
      <c r="Z106" s="480"/>
      <c r="AA106" s="480"/>
      <c r="AB106" s="480"/>
      <c r="AC106" s="480"/>
      <c r="AD106" s="480"/>
      <c r="AE106" s="480"/>
      <c r="AF106" s="480"/>
      <c r="AG106" s="480"/>
      <c r="AH106" s="480"/>
      <c r="AI106" s="480"/>
      <c r="AJ106" s="480"/>
      <c r="AK106" s="480"/>
      <c r="AL106" s="480"/>
      <c r="AM106" s="480"/>
      <c r="AN106" s="480"/>
      <c r="AO106" s="480"/>
      <c r="AP106" s="480"/>
      <c r="AQ106" s="480"/>
      <c r="AR106" s="480"/>
      <c r="AS106" s="480"/>
      <c r="AT106" s="480"/>
      <c r="AU106" s="480"/>
      <c r="AV106" s="480"/>
      <c r="AW106" s="480"/>
      <c r="AX106" s="480"/>
      <c r="AY106" s="480"/>
      <c r="AZ106" s="480"/>
      <c r="BA106" s="480"/>
      <c r="BB106" s="480"/>
      <c r="BC106" s="480"/>
      <c r="BD106" s="480"/>
      <c r="BE106" s="480"/>
      <c r="BF106" s="480"/>
      <c r="BG106" s="480"/>
      <c r="BH106" s="480"/>
      <c r="BI106" s="481"/>
    </row>
    <row r="107" spans="1:61" ht="20.45" hidden="1" customHeight="1" x14ac:dyDescent="0.15">
      <c r="A107">
        <v>106</v>
      </c>
      <c r="B107" s="412"/>
      <c r="C107" s="413"/>
      <c r="D107" s="413"/>
      <c r="E107" s="413"/>
      <c r="F107" s="413"/>
      <c r="G107" s="413"/>
      <c r="H107" s="413"/>
      <c r="I107" s="413"/>
      <c r="J107" s="413"/>
      <c r="K107" s="413"/>
      <c r="L107" s="413"/>
      <c r="M107" s="413"/>
      <c r="N107" s="413"/>
      <c r="O107" s="413"/>
      <c r="P107" s="413"/>
      <c r="Q107" s="413"/>
      <c r="R107" s="413"/>
      <c r="S107" s="413"/>
      <c r="T107" s="413"/>
      <c r="U107" s="413"/>
      <c r="V107" s="413"/>
      <c r="W107" s="413"/>
      <c r="X107" s="413"/>
      <c r="Y107" s="413"/>
      <c r="Z107" s="413"/>
      <c r="AA107" s="413"/>
      <c r="AB107" s="413"/>
      <c r="AC107" s="413"/>
      <c r="AD107" s="413"/>
      <c r="AE107" s="413"/>
      <c r="AF107" s="413"/>
      <c r="AG107" s="413"/>
      <c r="AH107" s="413"/>
      <c r="AI107" s="413"/>
      <c r="AJ107" s="413"/>
      <c r="AK107" s="413"/>
      <c r="AL107" s="413"/>
      <c r="AM107" s="413"/>
      <c r="AN107" s="413"/>
      <c r="AO107" s="413"/>
      <c r="AP107" s="413"/>
      <c r="AQ107" s="413"/>
      <c r="AR107" s="413"/>
      <c r="AS107" s="413"/>
      <c r="AT107" s="413"/>
      <c r="AU107" s="413"/>
      <c r="AV107" s="413"/>
      <c r="AW107" s="413"/>
      <c r="AX107" s="413"/>
      <c r="AY107" s="413"/>
      <c r="AZ107" s="413"/>
      <c r="BA107" s="413"/>
      <c r="BB107" s="413"/>
      <c r="BC107" s="413"/>
      <c r="BD107" s="413"/>
      <c r="BE107" s="413"/>
      <c r="BF107" s="413"/>
      <c r="BG107" s="413"/>
      <c r="BH107" s="413"/>
      <c r="BI107" s="414"/>
    </row>
    <row r="108" spans="1:61" ht="20.45" hidden="1" customHeight="1" x14ac:dyDescent="0.15">
      <c r="A108">
        <v>107</v>
      </c>
      <c r="B108" s="415"/>
      <c r="C108" s="413"/>
      <c r="D108" s="413"/>
      <c r="E108" s="413"/>
      <c r="F108" s="413"/>
      <c r="G108" s="413"/>
      <c r="H108" s="413"/>
      <c r="I108" s="413"/>
      <c r="J108" s="413"/>
      <c r="K108" s="413"/>
      <c r="L108" s="413"/>
      <c r="M108" s="413"/>
      <c r="N108" s="413"/>
      <c r="O108" s="413"/>
      <c r="P108" s="413"/>
      <c r="Q108" s="413"/>
      <c r="R108" s="413"/>
      <c r="S108" s="413"/>
      <c r="T108" s="413"/>
      <c r="U108" s="413"/>
      <c r="V108" s="413"/>
      <c r="W108" s="413"/>
      <c r="X108" s="413"/>
      <c r="Y108" s="413"/>
      <c r="Z108" s="413"/>
      <c r="AA108" s="413"/>
      <c r="AB108" s="413"/>
      <c r="AC108" s="413"/>
      <c r="AD108" s="413"/>
      <c r="AE108" s="413"/>
      <c r="AF108" s="413"/>
      <c r="AG108" s="413"/>
      <c r="AH108" s="413"/>
      <c r="AI108" s="413"/>
      <c r="AJ108" s="413"/>
      <c r="AK108" s="413"/>
      <c r="AL108" s="413"/>
      <c r="AM108" s="413"/>
      <c r="AN108" s="413"/>
      <c r="AO108" s="413"/>
      <c r="AP108" s="413"/>
      <c r="AQ108" s="413"/>
      <c r="AR108" s="413"/>
      <c r="AS108" s="413"/>
      <c r="AT108" s="413"/>
      <c r="AU108" s="413"/>
      <c r="AV108" s="413"/>
      <c r="AW108" s="413"/>
      <c r="AX108" s="413"/>
      <c r="AY108" s="413"/>
      <c r="AZ108" s="413"/>
      <c r="BA108" s="413"/>
      <c r="BB108" s="413"/>
      <c r="BC108" s="413"/>
      <c r="BD108" s="413"/>
      <c r="BE108" s="413"/>
      <c r="BF108" s="413"/>
      <c r="BG108" s="413"/>
      <c r="BH108" s="413"/>
      <c r="BI108" s="414"/>
    </row>
    <row r="109" spans="1:61" ht="20.45" hidden="1" customHeight="1" thickBot="1" x14ac:dyDescent="0.2">
      <c r="A109">
        <v>108</v>
      </c>
      <c r="B109" s="416"/>
      <c r="C109" s="417"/>
      <c r="D109" s="417"/>
      <c r="E109" s="417"/>
      <c r="F109" s="417"/>
      <c r="G109" s="417"/>
      <c r="H109" s="417"/>
      <c r="I109" s="417"/>
      <c r="J109" s="417"/>
      <c r="K109" s="417"/>
      <c r="L109" s="417"/>
      <c r="M109" s="417"/>
      <c r="N109" s="417"/>
      <c r="O109" s="417"/>
      <c r="P109" s="417"/>
      <c r="Q109" s="417"/>
      <c r="R109" s="417"/>
      <c r="S109" s="417"/>
      <c r="T109" s="417"/>
      <c r="U109" s="417"/>
      <c r="V109" s="417"/>
      <c r="W109" s="417"/>
      <c r="X109" s="417"/>
      <c r="Y109" s="417"/>
      <c r="Z109" s="417"/>
      <c r="AA109" s="417"/>
      <c r="AB109" s="417"/>
      <c r="AC109" s="417"/>
      <c r="AD109" s="417"/>
      <c r="AE109" s="417"/>
      <c r="AF109" s="417"/>
      <c r="AG109" s="417"/>
      <c r="AH109" s="417"/>
      <c r="AI109" s="417"/>
      <c r="AJ109" s="417"/>
      <c r="AK109" s="417"/>
      <c r="AL109" s="417"/>
      <c r="AM109" s="417"/>
      <c r="AN109" s="417"/>
      <c r="AO109" s="417"/>
      <c r="AP109" s="417"/>
      <c r="AQ109" s="417"/>
      <c r="AR109" s="417"/>
      <c r="AS109" s="417"/>
      <c r="AT109" s="417"/>
      <c r="AU109" s="417"/>
      <c r="AV109" s="417"/>
      <c r="AW109" s="417"/>
      <c r="AX109" s="417"/>
      <c r="AY109" s="417"/>
      <c r="AZ109" s="417"/>
      <c r="BA109" s="417"/>
      <c r="BB109" s="417"/>
      <c r="BC109" s="417"/>
      <c r="BD109" s="417"/>
      <c r="BE109" s="417"/>
      <c r="BF109" s="417"/>
      <c r="BG109" s="417"/>
      <c r="BH109" s="417"/>
      <c r="BI109" s="418"/>
    </row>
    <row r="110" spans="1:61" ht="14.25" hidden="1" thickBot="1" x14ac:dyDescent="0.2">
      <c r="A110">
        <v>109</v>
      </c>
    </row>
    <row r="111" spans="1:61" ht="19.5" hidden="1" thickBot="1" x14ac:dyDescent="0.2">
      <c r="A111">
        <v>110</v>
      </c>
      <c r="B111" s="482" t="s">
        <v>372</v>
      </c>
      <c r="C111" s="483"/>
      <c r="D111" s="483"/>
      <c r="E111" s="483"/>
      <c r="F111" s="483"/>
      <c r="G111" s="483"/>
      <c r="H111" s="483"/>
      <c r="I111" s="483"/>
      <c r="J111" s="483"/>
      <c r="K111" s="483"/>
      <c r="L111" s="483"/>
      <c r="M111" s="483"/>
      <c r="N111" s="483"/>
      <c r="O111" s="483"/>
      <c r="P111" s="483"/>
      <c r="Q111" s="483"/>
      <c r="R111" s="483"/>
      <c r="S111" s="483"/>
      <c r="T111" s="483"/>
      <c r="U111" s="483"/>
      <c r="V111" s="483"/>
      <c r="W111" s="483"/>
      <c r="X111" s="483"/>
      <c r="Y111" s="483"/>
      <c r="Z111" s="483"/>
      <c r="AA111" s="483"/>
      <c r="AB111" s="483"/>
      <c r="AC111" s="483"/>
      <c r="AD111" s="483"/>
      <c r="AE111" s="483"/>
      <c r="AF111" s="483"/>
      <c r="AG111" s="483"/>
      <c r="AH111" s="483"/>
      <c r="AI111" s="483"/>
      <c r="AJ111" s="483"/>
      <c r="AK111" s="483"/>
      <c r="AL111" s="483"/>
      <c r="AM111" s="483"/>
      <c r="AN111" s="483"/>
      <c r="AO111" s="483"/>
      <c r="AP111" s="483"/>
      <c r="AQ111" s="483"/>
      <c r="AR111" s="483"/>
      <c r="AS111" s="483"/>
      <c r="AT111" s="483"/>
      <c r="AU111" s="483"/>
      <c r="AV111" s="483"/>
      <c r="AW111" s="483"/>
      <c r="AX111" s="483"/>
      <c r="AY111" s="483"/>
      <c r="AZ111" s="483"/>
      <c r="BA111" s="483"/>
      <c r="BB111" s="483"/>
      <c r="BC111" s="483"/>
      <c r="BD111" s="483"/>
      <c r="BE111" s="483"/>
      <c r="BF111" s="483"/>
      <c r="BG111" s="483"/>
      <c r="BH111" s="483"/>
      <c r="BI111" s="484"/>
    </row>
    <row r="112" spans="1:61" ht="21" hidden="1" customHeight="1" x14ac:dyDescent="0.15">
      <c r="A112">
        <v>111</v>
      </c>
      <c r="B112" s="446"/>
      <c r="C112" s="447"/>
      <c r="D112" s="447"/>
      <c r="E112" s="447"/>
      <c r="F112" s="447"/>
      <c r="G112" s="447"/>
      <c r="H112" s="447"/>
      <c r="I112" s="447"/>
      <c r="J112" s="447"/>
      <c r="K112" s="447"/>
      <c r="L112" s="447"/>
      <c r="M112" s="447"/>
      <c r="N112" s="447"/>
      <c r="O112" s="447"/>
      <c r="P112" s="447"/>
      <c r="Q112" s="447"/>
      <c r="R112" s="447"/>
      <c r="S112" s="447"/>
      <c r="T112" s="447"/>
      <c r="U112" s="447"/>
      <c r="V112" s="447"/>
      <c r="W112" s="447"/>
      <c r="X112" s="447"/>
      <c r="Y112" s="447"/>
      <c r="Z112" s="447"/>
      <c r="AA112" s="447"/>
      <c r="AB112" s="447"/>
      <c r="AC112" s="447"/>
      <c r="AD112" s="447"/>
      <c r="AE112" s="447"/>
      <c r="AF112" s="447"/>
      <c r="AG112" s="447"/>
      <c r="AH112" s="447"/>
      <c r="AI112" s="447"/>
      <c r="AJ112" s="447"/>
      <c r="AK112" s="447"/>
      <c r="AL112" s="447"/>
      <c r="AM112" s="447"/>
      <c r="AN112" s="447"/>
      <c r="AO112" s="447"/>
      <c r="AP112" s="447"/>
      <c r="AQ112" s="447"/>
      <c r="AR112" s="447"/>
      <c r="AS112" s="447"/>
      <c r="AT112" s="447"/>
      <c r="AU112" s="447"/>
      <c r="AV112" s="447"/>
      <c r="AW112" s="447"/>
      <c r="AX112" s="447"/>
      <c r="AY112" s="447"/>
      <c r="AZ112" s="447"/>
      <c r="BA112" s="447"/>
      <c r="BB112" s="447"/>
      <c r="BC112" s="447"/>
      <c r="BD112" s="447"/>
      <c r="BE112" s="447"/>
      <c r="BF112" s="447"/>
      <c r="BG112" s="447"/>
      <c r="BH112" s="447"/>
      <c r="BI112" s="448"/>
    </row>
    <row r="113" spans="1:61" ht="21" hidden="1" customHeight="1" x14ac:dyDescent="0.15">
      <c r="A113">
        <v>112</v>
      </c>
      <c r="B113" s="446"/>
      <c r="C113" s="447"/>
      <c r="D113" s="447"/>
      <c r="E113" s="447"/>
      <c r="F113" s="447"/>
      <c r="G113" s="447"/>
      <c r="H113" s="447"/>
      <c r="I113" s="447"/>
      <c r="J113" s="447"/>
      <c r="K113" s="447"/>
      <c r="L113" s="447"/>
      <c r="M113" s="447"/>
      <c r="N113" s="447"/>
      <c r="O113" s="447"/>
      <c r="P113" s="447"/>
      <c r="Q113" s="447"/>
      <c r="R113" s="447"/>
      <c r="S113" s="447"/>
      <c r="T113" s="447"/>
      <c r="U113" s="447"/>
      <c r="V113" s="447"/>
      <c r="W113" s="447"/>
      <c r="X113" s="447"/>
      <c r="Y113" s="447"/>
      <c r="Z113" s="447"/>
      <c r="AA113" s="447"/>
      <c r="AB113" s="447"/>
      <c r="AC113" s="447"/>
      <c r="AD113" s="447"/>
      <c r="AE113" s="447"/>
      <c r="AF113" s="447"/>
      <c r="AG113" s="447"/>
      <c r="AH113" s="447"/>
      <c r="AI113" s="447"/>
      <c r="AJ113" s="447"/>
      <c r="AK113" s="447"/>
      <c r="AL113" s="447"/>
      <c r="AM113" s="447"/>
      <c r="AN113" s="447"/>
      <c r="AO113" s="447"/>
      <c r="AP113" s="447"/>
      <c r="AQ113" s="447"/>
      <c r="AR113" s="447"/>
      <c r="AS113" s="447"/>
      <c r="AT113" s="447"/>
      <c r="AU113" s="447"/>
      <c r="AV113" s="447"/>
      <c r="AW113" s="447"/>
      <c r="AX113" s="447"/>
      <c r="AY113" s="447"/>
      <c r="AZ113" s="447"/>
      <c r="BA113" s="447"/>
      <c r="BB113" s="447"/>
      <c r="BC113" s="447"/>
      <c r="BD113" s="447"/>
      <c r="BE113" s="447"/>
      <c r="BF113" s="447"/>
      <c r="BG113" s="447"/>
      <c r="BH113" s="447"/>
      <c r="BI113" s="448"/>
    </row>
    <row r="114" spans="1:61" ht="21" hidden="1" customHeight="1" thickBot="1" x14ac:dyDescent="0.2">
      <c r="A114">
        <v>113</v>
      </c>
      <c r="B114" s="449"/>
      <c r="C114" s="450"/>
      <c r="D114" s="450"/>
      <c r="E114" s="450"/>
      <c r="F114" s="450"/>
      <c r="G114" s="450"/>
      <c r="H114" s="450"/>
      <c r="I114" s="450"/>
      <c r="J114" s="450"/>
      <c r="K114" s="450"/>
      <c r="L114" s="450"/>
      <c r="M114" s="450"/>
      <c r="N114" s="450"/>
      <c r="O114" s="450"/>
      <c r="P114" s="450"/>
      <c r="Q114" s="450"/>
      <c r="R114" s="450"/>
      <c r="S114" s="450"/>
      <c r="T114" s="450"/>
      <c r="U114" s="450"/>
      <c r="V114" s="450"/>
      <c r="W114" s="450"/>
      <c r="X114" s="450"/>
      <c r="Y114" s="450"/>
      <c r="Z114" s="450"/>
      <c r="AA114" s="450"/>
      <c r="AB114" s="450"/>
      <c r="AC114" s="450"/>
      <c r="AD114" s="450"/>
      <c r="AE114" s="450"/>
      <c r="AF114" s="450"/>
      <c r="AG114" s="450"/>
      <c r="AH114" s="450"/>
      <c r="AI114" s="450"/>
      <c r="AJ114" s="450"/>
      <c r="AK114" s="450"/>
      <c r="AL114" s="450"/>
      <c r="AM114" s="450"/>
      <c r="AN114" s="450"/>
      <c r="AO114" s="450"/>
      <c r="AP114" s="450"/>
      <c r="AQ114" s="450"/>
      <c r="AR114" s="450"/>
      <c r="AS114" s="450"/>
      <c r="AT114" s="450"/>
      <c r="AU114" s="450"/>
      <c r="AV114" s="450"/>
      <c r="AW114" s="450"/>
      <c r="AX114" s="450"/>
      <c r="AY114" s="450"/>
      <c r="AZ114" s="450"/>
      <c r="BA114" s="450"/>
      <c r="BB114" s="450"/>
      <c r="BC114" s="450"/>
      <c r="BD114" s="450"/>
      <c r="BE114" s="450"/>
      <c r="BF114" s="450"/>
      <c r="BG114" s="450"/>
      <c r="BH114" s="450"/>
      <c r="BI114" s="451"/>
    </row>
    <row r="115" spans="1:61" ht="14.25" hidden="1" thickBot="1" x14ac:dyDescent="0.2">
      <c r="A115">
        <v>114</v>
      </c>
    </row>
    <row r="116" spans="1:61" ht="18.75" hidden="1" x14ac:dyDescent="0.15">
      <c r="A116">
        <v>115</v>
      </c>
      <c r="B116" s="499" t="s">
        <v>370</v>
      </c>
      <c r="C116" s="500"/>
      <c r="D116" s="501"/>
    </row>
    <row r="117" spans="1:61" ht="25.9" hidden="1" customHeight="1" thickBot="1" x14ac:dyDescent="0.2">
      <c r="A117">
        <v>116</v>
      </c>
      <c r="B117" s="485" t="s">
        <v>183</v>
      </c>
      <c r="C117" s="486"/>
      <c r="D117" s="487"/>
    </row>
    <row r="118" spans="1:61" ht="15.6" hidden="1" customHeight="1" thickBot="1" x14ac:dyDescent="0.2">
      <c r="A118">
        <v>117</v>
      </c>
    </row>
    <row r="119" spans="1:61" ht="25.9" hidden="1" customHeight="1" x14ac:dyDescent="0.15">
      <c r="A119">
        <v>118</v>
      </c>
      <c r="B119" s="499" t="s">
        <v>464</v>
      </c>
      <c r="C119" s="500"/>
      <c r="D119" s="501"/>
      <c r="E119" s="499" t="s">
        <v>465</v>
      </c>
      <c r="F119" s="500"/>
      <c r="G119" s="501"/>
    </row>
    <row r="120" spans="1:61" ht="30" hidden="1" customHeight="1" thickBot="1" x14ac:dyDescent="0.2">
      <c r="A120">
        <v>119</v>
      </c>
      <c r="B120" s="485" t="s">
        <v>183</v>
      </c>
      <c r="C120" s="486"/>
      <c r="D120" s="487"/>
      <c r="E120" s="514" t="s">
        <v>466</v>
      </c>
      <c r="F120" s="515"/>
      <c r="G120" s="516"/>
    </row>
    <row r="122" spans="1:61" hidden="1" x14ac:dyDescent="0.15">
      <c r="C122" s="56" t="s">
        <v>200</v>
      </c>
      <c r="D122" s="57" t="s">
        <v>152</v>
      </c>
      <c r="E122" s="57" t="s">
        <v>153</v>
      </c>
      <c r="F122" s="57" t="s">
        <v>154</v>
      </c>
      <c r="G122" s="57" t="s">
        <v>328</v>
      </c>
      <c r="H122" s="57" t="s">
        <v>155</v>
      </c>
      <c r="I122" s="57" t="s">
        <v>156</v>
      </c>
      <c r="J122" s="58"/>
      <c r="K122" s="58"/>
      <c r="L122" s="58"/>
      <c r="M122" s="58"/>
      <c r="N122" s="58"/>
    </row>
    <row r="123" spans="1:61" hidden="1" x14ac:dyDescent="0.15">
      <c r="C123" s="59" t="s">
        <v>329</v>
      </c>
      <c r="D123" s="60"/>
      <c r="E123" s="60"/>
      <c r="F123" s="60"/>
      <c r="G123" s="60"/>
      <c r="H123" s="60"/>
      <c r="I123" s="60"/>
      <c r="J123" s="61" t="s">
        <v>201</v>
      </c>
      <c r="K123" s="62"/>
      <c r="L123" s="62"/>
      <c r="M123" s="62"/>
      <c r="N123" s="63"/>
    </row>
    <row r="124" spans="1:61" hidden="1" x14ac:dyDescent="0.15">
      <c r="C124" s="59" t="s">
        <v>325</v>
      </c>
      <c r="D124" s="60"/>
      <c r="E124" s="60"/>
      <c r="F124" s="60"/>
      <c r="G124" s="60"/>
      <c r="H124" s="60"/>
      <c r="I124" s="60" t="s">
        <v>326</v>
      </c>
      <c r="J124" s="64" t="s">
        <v>156</v>
      </c>
      <c r="K124" s="62"/>
      <c r="L124" s="62"/>
      <c r="M124" s="62"/>
      <c r="N124" s="63"/>
    </row>
    <row r="125" spans="1:61" hidden="1" x14ac:dyDescent="0.15">
      <c r="C125" s="59" t="s">
        <v>324</v>
      </c>
      <c r="D125" s="60"/>
      <c r="E125" s="60"/>
      <c r="F125" s="60"/>
      <c r="G125" s="60"/>
      <c r="H125" s="60" t="s">
        <v>326</v>
      </c>
      <c r="I125" s="60"/>
      <c r="J125" s="65" t="s">
        <v>155</v>
      </c>
      <c r="K125" s="62"/>
      <c r="L125" s="62"/>
      <c r="M125" s="62"/>
      <c r="N125" s="63"/>
    </row>
    <row r="126" spans="1:61" hidden="1" x14ac:dyDescent="0.15">
      <c r="C126" s="59" t="s">
        <v>323</v>
      </c>
      <c r="D126" s="60"/>
      <c r="E126" s="60"/>
      <c r="F126" s="60"/>
      <c r="G126" s="60" t="s">
        <v>182</v>
      </c>
      <c r="H126" s="60"/>
      <c r="I126" s="60"/>
      <c r="J126" s="66" t="s">
        <v>327</v>
      </c>
      <c r="K126" s="62"/>
      <c r="L126" s="62"/>
      <c r="M126" s="62"/>
      <c r="N126" s="63"/>
    </row>
    <row r="127" spans="1:61" hidden="1" x14ac:dyDescent="0.15">
      <c r="C127" s="59" t="s">
        <v>322</v>
      </c>
      <c r="D127" s="60"/>
      <c r="E127" s="60"/>
      <c r="F127" s="60" t="s">
        <v>182</v>
      </c>
      <c r="G127" s="60"/>
      <c r="H127" s="60"/>
      <c r="I127" s="60"/>
      <c r="J127" s="65" t="s">
        <v>154</v>
      </c>
      <c r="K127" s="62"/>
      <c r="L127" s="62"/>
      <c r="M127" s="62"/>
      <c r="N127" s="63"/>
    </row>
    <row r="128" spans="1:61" hidden="1" x14ac:dyDescent="0.15">
      <c r="C128" s="59" t="s">
        <v>321</v>
      </c>
      <c r="D128" s="60"/>
      <c r="E128" s="60" t="s">
        <v>182</v>
      </c>
      <c r="F128" s="60"/>
      <c r="G128" s="60"/>
      <c r="H128" s="60"/>
      <c r="I128" s="60"/>
      <c r="J128" s="66" t="s">
        <v>153</v>
      </c>
      <c r="K128" s="62"/>
      <c r="L128" s="62"/>
      <c r="M128" s="62"/>
      <c r="N128" s="63"/>
    </row>
    <row r="129" spans="3:53" hidden="1" x14ac:dyDescent="0.15">
      <c r="C129" s="59" t="s">
        <v>320</v>
      </c>
      <c r="D129" s="60" t="s">
        <v>182</v>
      </c>
      <c r="E129" s="60"/>
      <c r="F129" s="60"/>
      <c r="G129" s="60"/>
      <c r="H129" s="60"/>
      <c r="I129" s="60"/>
      <c r="J129" s="65" t="s">
        <v>152</v>
      </c>
      <c r="K129" s="62"/>
      <c r="L129" s="62"/>
      <c r="M129" s="62"/>
      <c r="N129" s="63"/>
    </row>
    <row r="130" spans="3:53" hidden="1" x14ac:dyDescent="0.15">
      <c r="C130" s="59" t="s">
        <v>319</v>
      </c>
      <c r="D130" s="60" t="s">
        <v>182</v>
      </c>
      <c r="E130" s="60" t="s">
        <v>182</v>
      </c>
      <c r="F130" s="60"/>
      <c r="G130" s="60"/>
      <c r="H130" s="60"/>
      <c r="I130" s="60"/>
      <c r="J130" s="66" t="s">
        <v>202</v>
      </c>
      <c r="K130" s="62"/>
      <c r="L130" s="62"/>
      <c r="M130" s="62"/>
      <c r="N130" s="63"/>
    </row>
    <row r="131" spans="3:53" hidden="1" x14ac:dyDescent="0.15"/>
    <row r="132" spans="3:53" hidden="1" x14ac:dyDescent="0.15"/>
    <row r="133" spans="3:53" hidden="1" x14ac:dyDescent="0.15"/>
    <row r="134" spans="3:53" hidden="1" x14ac:dyDescent="0.15"/>
    <row r="135" spans="3:53" hidden="1" x14ac:dyDescent="0.15"/>
    <row r="136" spans="3:53" hidden="1" x14ac:dyDescent="0.15"/>
    <row r="137" spans="3:53" hidden="1" x14ac:dyDescent="0.15"/>
    <row r="138" spans="3:53" hidden="1" x14ac:dyDescent="0.15"/>
    <row r="139" spans="3:53" hidden="1" x14ac:dyDescent="0.15"/>
    <row r="140" spans="3:53" hidden="1" x14ac:dyDescent="0.15">
      <c r="AA140" t="s">
        <v>173</v>
      </c>
      <c r="AB140" t="s">
        <v>174</v>
      </c>
      <c r="AC140" t="s">
        <v>175</v>
      </c>
      <c r="AD140" t="s">
        <v>176</v>
      </c>
      <c r="AF140" t="s">
        <v>330</v>
      </c>
      <c r="AG140" t="s">
        <v>331</v>
      </c>
      <c r="AH140" t="s">
        <v>332</v>
      </c>
      <c r="AI140" t="s">
        <v>308</v>
      </c>
      <c r="AJ140" t="s">
        <v>309</v>
      </c>
      <c r="AK140" t="s">
        <v>310</v>
      </c>
      <c r="AL140" t="s">
        <v>311</v>
      </c>
      <c r="AM140" t="s">
        <v>312</v>
      </c>
      <c r="AN140" t="s">
        <v>348</v>
      </c>
      <c r="AO140" t="s">
        <v>313</v>
      </c>
      <c r="AP140" t="s">
        <v>314</v>
      </c>
      <c r="AQ140" t="s">
        <v>315</v>
      </c>
      <c r="AR140" t="s">
        <v>316</v>
      </c>
      <c r="AS140" t="s">
        <v>317</v>
      </c>
      <c r="AT140" t="s">
        <v>364</v>
      </c>
      <c r="AU140" t="s">
        <v>365</v>
      </c>
      <c r="AV140" t="s">
        <v>366</v>
      </c>
      <c r="AW140" t="s">
        <v>360</v>
      </c>
      <c r="AX140" t="s">
        <v>361</v>
      </c>
      <c r="AY140" t="s">
        <v>362</v>
      </c>
      <c r="AZ140" t="s">
        <v>363</v>
      </c>
      <c r="BA140" t="s">
        <v>413</v>
      </c>
    </row>
    <row r="141" spans="3:53" hidden="1" x14ac:dyDescent="0.15"/>
    <row r="142" spans="3:53" hidden="1" x14ac:dyDescent="0.15">
      <c r="C142" s="43" t="s">
        <v>146</v>
      </c>
      <c r="D142" s="22">
        <v>44652</v>
      </c>
      <c r="G142" s="155">
        <v>30</v>
      </c>
      <c r="H142" s="155">
        <v>31</v>
      </c>
      <c r="I142" s="155">
        <v>1</v>
      </c>
      <c r="J142" s="155">
        <v>2</v>
      </c>
      <c r="AA142" t="e">
        <f>VLOOKUP($R$7,$F$145:$AJ$176,2,FALSE)</f>
        <v>#N/A</v>
      </c>
      <c r="AB142" t="e">
        <f>VLOOKUP($R$7,$F$145:$AJ$176,3,FALSE)</f>
        <v>#N/A</v>
      </c>
      <c r="AC142" t="e">
        <f>VLOOKUP($R$7,$F$145:$AJ$176,4,FALSE)</f>
        <v>#N/A</v>
      </c>
      <c r="AD142" t="e">
        <f>VLOOKUP($R$7,$F$145:$AJ$176,5,FALSE)</f>
        <v>#N/A</v>
      </c>
      <c r="AF142" t="e">
        <f>VLOOKUP($R$7,$F$145:$AJ$181,6,FALSE)</f>
        <v>#N/A</v>
      </c>
      <c r="AG142" t="e">
        <f>VLOOKUP($R$7,$F$145:$AJ$181,7,FALSE)</f>
        <v>#N/A</v>
      </c>
      <c r="AH142" t="e">
        <f>VLOOKUP($R$7,$F$145:$AJ$181,8,FALSE)</f>
        <v>#N/A</v>
      </c>
      <c r="AI142" t="e">
        <f>VLOOKUP($R$7,$F$145:$AJ$181,9,FALSE)</f>
        <v>#N/A</v>
      </c>
      <c r="AJ142" t="e">
        <f>VLOOKUP($R$7,$F$145:$AJ$181,10,FALSE)</f>
        <v>#N/A</v>
      </c>
      <c r="AK142" t="e">
        <f>VLOOKUP($R$7,$F$145:$AJ$181,11,FALSE)</f>
        <v>#N/A</v>
      </c>
      <c r="AL142" t="e">
        <f>VLOOKUP($R$7,$F$145:$AJ$181,12,FALSE)</f>
        <v>#N/A</v>
      </c>
      <c r="AM142" t="e">
        <f>VLOOKUP($R$7,$F$145:$AJ$181,13,FALSE)</f>
        <v>#N/A</v>
      </c>
      <c r="AN142" t="e">
        <f>VLOOKUP($R$7,$F$145:$AJ$181,14,FALSE)</f>
        <v>#N/A</v>
      </c>
      <c r="AO142" t="e">
        <f>VLOOKUP($R$7,$F$145:$AJ$181,15,FALSE)</f>
        <v>#N/A</v>
      </c>
      <c r="AP142" t="e">
        <f>VLOOKUP($R$7,$F$145:$AJ$181,16,FALSE)</f>
        <v>#N/A</v>
      </c>
      <c r="AQ142" t="e">
        <f>VLOOKUP($R$7,$F$145:$AJ$181,17,FALSE)</f>
        <v>#N/A</v>
      </c>
      <c r="AR142" t="e">
        <f>VLOOKUP($R$7,$F$145:$AJ$181,18,FALSE)</f>
        <v>#N/A</v>
      </c>
      <c r="AS142" t="e">
        <f>VLOOKUP($R$7,$F$145:$AJ$181,19,FALSE)</f>
        <v>#N/A</v>
      </c>
      <c r="AT142" t="e">
        <f>VLOOKUP($R$7,$F$145:$AJ$181,20,FALSE)</f>
        <v>#N/A</v>
      </c>
      <c r="AU142" t="e">
        <f>VLOOKUP($R$7,$F$145:$AJ$181,21,FALSE)</f>
        <v>#N/A</v>
      </c>
      <c r="AV142" t="e">
        <f>VLOOKUP($R$7,$F$145:$AJ$181,22,FALSE)</f>
        <v>#N/A</v>
      </c>
      <c r="AW142" t="e">
        <f>VLOOKUP($R$7,$F$145:$AJ$181,23,FALSE)</f>
        <v>#N/A</v>
      </c>
      <c r="AX142" t="e">
        <f>VLOOKUP($R$7,$F$145:$AJ$181,24,FALSE)</f>
        <v>#N/A</v>
      </c>
      <c r="AY142" t="e">
        <f>VLOOKUP($R$7,$F$145:$AJ$181,25,FALSE)</f>
        <v>#N/A</v>
      </c>
      <c r="AZ142" t="e">
        <f>VLOOKUP($R$7,$F$145:$AJ$181,26,FALSE)</f>
        <v>#N/A</v>
      </c>
      <c r="BA142" t="e">
        <f>VLOOKUP($R$7,$F$145:$AJ$181,27,FALSE)</f>
        <v>#N/A</v>
      </c>
    </row>
    <row r="143" spans="3:53" hidden="1" x14ac:dyDescent="0.15">
      <c r="G143" s="145" t="s">
        <v>162</v>
      </c>
      <c r="H143" s="145" t="s">
        <v>163</v>
      </c>
      <c r="I143" s="145" t="s">
        <v>164</v>
      </c>
      <c r="J143" s="145" t="s">
        <v>165</v>
      </c>
    </row>
    <row r="144" spans="3:53" ht="40.5" hidden="1" x14ac:dyDescent="0.15">
      <c r="C144" s="72" t="s">
        <v>75</v>
      </c>
      <c r="D144" s="72" t="s">
        <v>76</v>
      </c>
      <c r="E144" s="31" t="s">
        <v>77</v>
      </c>
      <c r="F144" s="72" t="s">
        <v>84</v>
      </c>
      <c r="G144" s="5" t="s">
        <v>173</v>
      </c>
      <c r="H144" s="5" t="s">
        <v>174</v>
      </c>
      <c r="I144" s="5" t="s">
        <v>175</v>
      </c>
      <c r="J144" s="5" t="s">
        <v>176</v>
      </c>
      <c r="K144" s="5" t="s">
        <v>111</v>
      </c>
      <c r="L144" s="5" t="s">
        <v>127</v>
      </c>
      <c r="M144" s="5" t="s">
        <v>128</v>
      </c>
      <c r="N144" s="5" t="s">
        <v>129</v>
      </c>
      <c r="O144" s="5" t="s">
        <v>130</v>
      </c>
      <c r="P144" s="5" t="s">
        <v>131</v>
      </c>
      <c r="Q144" s="5" t="s">
        <v>177</v>
      </c>
      <c r="R144" s="5" t="s">
        <v>178</v>
      </c>
      <c r="S144" s="5" t="s">
        <v>179</v>
      </c>
      <c r="T144" s="5" t="s">
        <v>180</v>
      </c>
      <c r="U144" s="5" t="s">
        <v>112</v>
      </c>
      <c r="V144" s="5" t="s">
        <v>113</v>
      </c>
      <c r="W144" s="5" t="s">
        <v>114</v>
      </c>
      <c r="X144" s="5" t="s">
        <v>115</v>
      </c>
      <c r="Y144" s="5" t="s">
        <v>116</v>
      </c>
      <c r="Z144" s="5" t="s">
        <v>117</v>
      </c>
      <c r="AA144" s="5" t="s">
        <v>118</v>
      </c>
      <c r="AB144" s="5" t="s">
        <v>119</v>
      </c>
      <c r="AC144" s="5" t="s">
        <v>120</v>
      </c>
      <c r="AD144" s="5" t="s">
        <v>121</v>
      </c>
      <c r="AE144" s="5" t="s">
        <v>341</v>
      </c>
      <c r="AF144" s="5" t="s">
        <v>122</v>
      </c>
      <c r="AG144" s="5" t="s">
        <v>123</v>
      </c>
      <c r="AH144" s="5" t="s">
        <v>124</v>
      </c>
      <c r="AI144" s="5" t="s">
        <v>125</v>
      </c>
      <c r="AJ144" s="5" t="s">
        <v>126</v>
      </c>
      <c r="AK144" s="5"/>
      <c r="AZ144" t="s">
        <v>109</v>
      </c>
      <c r="BA144" t="s">
        <v>110</v>
      </c>
    </row>
    <row r="145" spans="3:53" hidden="1" x14ac:dyDescent="0.15">
      <c r="C145" s="74" t="s">
        <v>7</v>
      </c>
      <c r="D145" s="31">
        <v>1</v>
      </c>
      <c r="E145" s="73" t="s">
        <v>78</v>
      </c>
      <c r="F145" s="31">
        <v>1</v>
      </c>
      <c r="J145" s="154"/>
      <c r="K145" s="154"/>
      <c r="L145" s="154"/>
      <c r="M145" s="154"/>
      <c r="N145" s="154"/>
      <c r="O145" s="154"/>
      <c r="P145" s="154"/>
      <c r="Q145" s="154" t="s">
        <v>414</v>
      </c>
      <c r="R145" s="154" t="s">
        <v>414</v>
      </c>
      <c r="S145" s="154"/>
      <c r="T145" s="154" t="s">
        <v>414</v>
      </c>
      <c r="U145" s="154" t="s">
        <v>414</v>
      </c>
      <c r="V145" s="154"/>
      <c r="W145" s="154"/>
      <c r="Y145" t="s">
        <v>414</v>
      </c>
      <c r="Z145" s="154"/>
      <c r="AA145" s="154" t="s">
        <v>414</v>
      </c>
      <c r="AB145" s="154"/>
      <c r="AC145" s="154"/>
      <c r="AD145" s="154"/>
      <c r="AE145" s="154" t="s">
        <v>414</v>
      </c>
      <c r="AF145" t="s">
        <v>414</v>
      </c>
      <c r="AZ145" s="212" t="s">
        <v>424</v>
      </c>
      <c r="BA145" s="156">
        <v>18000</v>
      </c>
    </row>
    <row r="146" spans="3:53" hidden="1" x14ac:dyDescent="0.15">
      <c r="C146" s="74" t="s">
        <v>8</v>
      </c>
      <c r="D146" s="31">
        <v>2</v>
      </c>
      <c r="E146" s="73" t="s">
        <v>79</v>
      </c>
      <c r="F146" s="31">
        <v>2</v>
      </c>
      <c r="J146" s="154"/>
      <c r="K146" s="154"/>
      <c r="L146" s="154"/>
      <c r="M146" s="154"/>
      <c r="N146" s="154"/>
      <c r="O146" s="154" t="s">
        <v>418</v>
      </c>
      <c r="P146" s="154"/>
      <c r="Q146" s="154" t="s">
        <v>414</v>
      </c>
      <c r="R146" s="154"/>
      <c r="S146" s="154" t="s">
        <v>414</v>
      </c>
      <c r="T146" s="154" t="s">
        <v>414</v>
      </c>
      <c r="U146" s="154"/>
      <c r="V146" s="154"/>
      <c r="W146" s="154"/>
      <c r="Y146" t="s">
        <v>414</v>
      </c>
      <c r="Z146" s="154"/>
      <c r="AA146" s="154" t="s">
        <v>414</v>
      </c>
      <c r="AB146" s="154"/>
      <c r="AC146" s="154"/>
      <c r="AD146" s="154"/>
      <c r="AE146" s="154" t="s">
        <v>414</v>
      </c>
      <c r="AF146" t="s">
        <v>414</v>
      </c>
      <c r="AZ146" s="212" t="s">
        <v>330</v>
      </c>
      <c r="BA146" s="156">
        <v>17000</v>
      </c>
    </row>
    <row r="147" spans="3:53" hidden="1" x14ac:dyDescent="0.15">
      <c r="C147" s="74" t="s">
        <v>9</v>
      </c>
      <c r="D147" s="31">
        <v>3</v>
      </c>
      <c r="E147" s="73" t="s">
        <v>378</v>
      </c>
      <c r="F147" s="31">
        <v>3</v>
      </c>
      <c r="J147" s="154"/>
      <c r="K147" s="154"/>
      <c r="L147" s="154"/>
      <c r="M147" s="154"/>
      <c r="N147" s="154"/>
      <c r="O147" s="154"/>
      <c r="P147" s="154"/>
      <c r="Q147" s="154" t="s">
        <v>414</v>
      </c>
      <c r="R147" s="154" t="s">
        <v>414</v>
      </c>
      <c r="S147" s="154"/>
      <c r="T147" s="154" t="s">
        <v>414</v>
      </c>
      <c r="U147" s="154" t="s">
        <v>414</v>
      </c>
      <c r="V147" s="154"/>
      <c r="W147" s="154"/>
      <c r="Y147" t="s">
        <v>414</v>
      </c>
      <c r="Z147" s="154"/>
      <c r="AA147" s="154" t="s">
        <v>414</v>
      </c>
      <c r="AB147" s="154"/>
      <c r="AC147" s="154"/>
      <c r="AD147" s="154"/>
      <c r="AE147" s="154" t="s">
        <v>414</v>
      </c>
      <c r="AF147" t="s">
        <v>414</v>
      </c>
      <c r="AZ147" s="212" t="s">
        <v>331</v>
      </c>
      <c r="BA147" s="156">
        <v>16000</v>
      </c>
    </row>
    <row r="148" spans="3:53" hidden="1" x14ac:dyDescent="0.15">
      <c r="C148" s="74" t="s">
        <v>10</v>
      </c>
      <c r="D148" s="31">
        <v>4</v>
      </c>
      <c r="E148" s="73" t="s">
        <v>379</v>
      </c>
      <c r="F148" s="31">
        <v>4</v>
      </c>
      <c r="I148" t="s">
        <v>433</v>
      </c>
      <c r="J148" s="154"/>
      <c r="K148" s="154"/>
      <c r="L148" s="154"/>
      <c r="M148" s="154"/>
      <c r="N148" s="154"/>
      <c r="O148" s="154"/>
      <c r="P148" s="154" t="s">
        <v>468</v>
      </c>
      <c r="Q148" s="154"/>
      <c r="R148" s="154" t="s">
        <v>414</v>
      </c>
      <c r="S148" s="154" t="s">
        <v>471</v>
      </c>
      <c r="T148" s="154" t="s">
        <v>414</v>
      </c>
      <c r="U148" s="154"/>
      <c r="V148" s="154" t="s">
        <v>469</v>
      </c>
      <c r="W148" s="154"/>
      <c r="Y148" t="s">
        <v>414</v>
      </c>
      <c r="Z148" s="154"/>
      <c r="AA148" s="154" t="s">
        <v>414</v>
      </c>
      <c r="AB148" s="154"/>
      <c r="AC148" s="154"/>
      <c r="AD148" s="154" t="s">
        <v>432</v>
      </c>
      <c r="AE148" s="154"/>
      <c r="AZ148" s="212" t="s">
        <v>332</v>
      </c>
      <c r="BA148" s="156">
        <v>15000</v>
      </c>
    </row>
    <row r="149" spans="3:53" hidden="1" x14ac:dyDescent="0.15">
      <c r="C149" s="74" t="s">
        <v>11</v>
      </c>
      <c r="D149" s="31">
        <v>5</v>
      </c>
      <c r="E149" s="73" t="s">
        <v>380</v>
      </c>
      <c r="F149" s="31">
        <v>5</v>
      </c>
      <c r="J149" s="154"/>
      <c r="K149" s="154"/>
      <c r="L149" s="154"/>
      <c r="M149" s="154"/>
      <c r="N149" s="154"/>
      <c r="O149" s="154"/>
      <c r="P149" s="154" t="s">
        <v>414</v>
      </c>
      <c r="Q149" s="154"/>
      <c r="R149" s="154" t="s">
        <v>414</v>
      </c>
      <c r="S149" s="154" t="s">
        <v>470</v>
      </c>
      <c r="T149" s="154" t="s">
        <v>414</v>
      </c>
      <c r="U149" s="154"/>
      <c r="V149" s="154" t="s">
        <v>414</v>
      </c>
      <c r="W149" s="154"/>
      <c r="Y149" t="s">
        <v>414</v>
      </c>
      <c r="Z149" s="154"/>
      <c r="AA149" s="154" t="s">
        <v>414</v>
      </c>
      <c r="AB149" s="154"/>
      <c r="AC149" s="154"/>
      <c r="AD149" s="154"/>
      <c r="AE149" s="154" t="s">
        <v>414</v>
      </c>
      <c r="AF149" t="s">
        <v>414</v>
      </c>
      <c r="AZ149" s="212" t="s">
        <v>308</v>
      </c>
      <c r="BA149" s="156">
        <v>14000</v>
      </c>
    </row>
    <row r="150" spans="3:53" hidden="1" x14ac:dyDescent="0.15">
      <c r="C150" s="74" t="s">
        <v>12</v>
      </c>
      <c r="D150" s="31">
        <v>6</v>
      </c>
      <c r="E150" s="73" t="s">
        <v>381</v>
      </c>
      <c r="F150" s="31">
        <v>6</v>
      </c>
      <c r="I150" t="s">
        <v>434</v>
      </c>
      <c r="J150" s="154"/>
      <c r="K150" s="154"/>
      <c r="L150" s="154"/>
      <c r="M150" s="154"/>
      <c r="N150" s="154"/>
      <c r="O150" s="154"/>
      <c r="P150" s="154"/>
      <c r="Q150" s="154" t="s">
        <v>414</v>
      </c>
      <c r="R150" s="154" t="s">
        <v>414</v>
      </c>
      <c r="S150" s="154"/>
      <c r="T150" s="154" t="s">
        <v>414</v>
      </c>
      <c r="U150" s="154" t="s">
        <v>414</v>
      </c>
      <c r="V150" s="154"/>
      <c r="W150" s="154"/>
      <c r="Y150" t="s">
        <v>414</v>
      </c>
      <c r="Z150" s="154"/>
      <c r="AA150" s="154" t="s">
        <v>414</v>
      </c>
      <c r="AB150" s="154"/>
      <c r="AC150" s="154"/>
      <c r="AD150" s="154"/>
      <c r="AE150" s="154" t="s">
        <v>414</v>
      </c>
      <c r="AF150" t="s">
        <v>414</v>
      </c>
      <c r="AZ150" s="212" t="s">
        <v>309</v>
      </c>
      <c r="BA150" s="156">
        <v>13000</v>
      </c>
    </row>
    <row r="151" spans="3:53" hidden="1" x14ac:dyDescent="0.15">
      <c r="C151" s="74" t="s">
        <v>13</v>
      </c>
      <c r="D151" s="31">
        <v>7</v>
      </c>
      <c r="E151" s="73" t="s">
        <v>382</v>
      </c>
      <c r="F151" s="31">
        <v>7</v>
      </c>
      <c r="H151" t="s">
        <v>414</v>
      </c>
      <c r="I151" t="s">
        <v>414</v>
      </c>
      <c r="J151" s="154"/>
      <c r="K151" s="154"/>
      <c r="L151" s="154"/>
      <c r="M151" s="154"/>
      <c r="N151" s="154"/>
      <c r="O151" s="154" t="s">
        <v>414</v>
      </c>
      <c r="P151" s="154" t="s">
        <v>414</v>
      </c>
      <c r="Q151" s="154"/>
      <c r="R151" s="154" t="s">
        <v>414</v>
      </c>
      <c r="S151" s="154" t="s">
        <v>419</v>
      </c>
      <c r="T151" s="154" t="s">
        <v>414</v>
      </c>
      <c r="U151" s="154" t="s">
        <v>414</v>
      </c>
      <c r="V151" s="154" t="s">
        <v>414</v>
      </c>
      <c r="W151" s="154"/>
      <c r="Y151" s="154" t="s">
        <v>414</v>
      </c>
      <c r="Z151" s="154"/>
      <c r="AA151" s="154" t="s">
        <v>415</v>
      </c>
      <c r="AB151" s="154"/>
      <c r="AC151" s="154"/>
      <c r="AD151" s="154"/>
      <c r="AE151" s="154" t="s">
        <v>414</v>
      </c>
      <c r="AF151" t="s">
        <v>414</v>
      </c>
      <c r="AZ151" s="212" t="s">
        <v>310</v>
      </c>
      <c r="BA151" s="156">
        <v>11000</v>
      </c>
    </row>
    <row r="152" spans="3:53" hidden="1" x14ac:dyDescent="0.15">
      <c r="C152" s="74" t="s">
        <v>14</v>
      </c>
      <c r="D152" s="31">
        <v>8</v>
      </c>
      <c r="E152" s="73" t="s">
        <v>383</v>
      </c>
      <c r="F152" s="31">
        <v>8</v>
      </c>
      <c r="I152" t="s">
        <v>414</v>
      </c>
      <c r="J152" s="154"/>
      <c r="K152" s="154"/>
      <c r="L152" s="154"/>
      <c r="M152" s="154"/>
      <c r="N152" s="154"/>
      <c r="O152" s="154" t="s">
        <v>414</v>
      </c>
      <c r="P152" s="154" t="s">
        <v>414</v>
      </c>
      <c r="Q152" s="154"/>
      <c r="R152" s="154" t="s">
        <v>414</v>
      </c>
      <c r="S152" s="154" t="s">
        <v>414</v>
      </c>
      <c r="T152" s="154" t="s">
        <v>414</v>
      </c>
      <c r="U152" s="154" t="s">
        <v>414</v>
      </c>
      <c r="V152" s="154" t="s">
        <v>414</v>
      </c>
      <c r="W152" s="154"/>
      <c r="Z152" s="154" t="s">
        <v>414</v>
      </c>
      <c r="AA152" s="154"/>
      <c r="AB152" s="154" t="s">
        <v>414</v>
      </c>
      <c r="AC152" s="154" t="s">
        <v>414</v>
      </c>
      <c r="AD152" s="154" t="s">
        <v>414</v>
      </c>
      <c r="AE152" s="154" t="s">
        <v>414</v>
      </c>
      <c r="AF152" s="154" t="s">
        <v>414</v>
      </c>
      <c r="AZ152" s="212" t="s">
        <v>177</v>
      </c>
      <c r="BA152" s="156">
        <v>10000</v>
      </c>
    </row>
    <row r="153" spans="3:53" ht="15.75" hidden="1" customHeight="1" x14ac:dyDescent="0.15">
      <c r="C153" s="74" t="s">
        <v>15</v>
      </c>
      <c r="D153" s="31">
        <v>9</v>
      </c>
      <c r="E153" s="73" t="s">
        <v>384</v>
      </c>
      <c r="F153" s="31">
        <v>9</v>
      </c>
      <c r="J153" s="154"/>
      <c r="K153" s="154"/>
      <c r="L153" s="154"/>
      <c r="M153" s="154"/>
      <c r="N153" s="154"/>
      <c r="O153" s="154" t="s">
        <v>418</v>
      </c>
      <c r="P153" s="154"/>
      <c r="Q153" s="154" t="s">
        <v>414</v>
      </c>
      <c r="R153" s="154"/>
      <c r="S153" s="154" t="s">
        <v>414</v>
      </c>
      <c r="T153" s="154" t="s">
        <v>414</v>
      </c>
      <c r="U153" s="154"/>
      <c r="V153" s="154"/>
      <c r="W153" s="154"/>
      <c r="Y153" t="s">
        <v>414</v>
      </c>
      <c r="Z153" s="154"/>
      <c r="AA153" s="154" t="s">
        <v>414</v>
      </c>
      <c r="AB153" s="154"/>
      <c r="AC153" s="154"/>
      <c r="AD153" s="154"/>
      <c r="AE153" s="154" t="s">
        <v>414</v>
      </c>
      <c r="AF153" t="s">
        <v>414</v>
      </c>
      <c r="AZ153" s="212" t="s">
        <v>467</v>
      </c>
      <c r="BA153" t="s">
        <v>423</v>
      </c>
    </row>
    <row r="154" spans="3:53" ht="15.75" hidden="1" customHeight="1" x14ac:dyDescent="0.15">
      <c r="C154" s="74" t="s">
        <v>16</v>
      </c>
      <c r="D154" s="31">
        <v>10</v>
      </c>
      <c r="E154" s="73" t="s">
        <v>385</v>
      </c>
      <c r="F154" s="31">
        <v>10</v>
      </c>
      <c r="I154" t="s">
        <v>433</v>
      </c>
      <c r="J154" s="154"/>
      <c r="K154" s="154"/>
      <c r="L154" s="154"/>
      <c r="M154" s="154"/>
      <c r="N154" s="154"/>
      <c r="O154" s="154"/>
      <c r="P154" s="154" t="s">
        <v>414</v>
      </c>
      <c r="Q154" s="154"/>
      <c r="R154" s="154" t="s">
        <v>414</v>
      </c>
      <c r="S154" s="154" t="s">
        <v>414</v>
      </c>
      <c r="T154" s="154" t="s">
        <v>414</v>
      </c>
      <c r="U154" s="154"/>
      <c r="V154" s="154" t="s">
        <v>414</v>
      </c>
      <c r="W154" s="154"/>
      <c r="Y154" t="s">
        <v>414</v>
      </c>
      <c r="Z154" s="154"/>
      <c r="AA154" s="154" t="s">
        <v>414</v>
      </c>
      <c r="AB154" s="154"/>
      <c r="AC154" s="154"/>
      <c r="AD154" s="154"/>
      <c r="AE154" s="154" t="s">
        <v>414</v>
      </c>
      <c r="AF154" t="s">
        <v>414</v>
      </c>
      <c r="AZ154" s="212"/>
      <c r="BA154" s="156"/>
    </row>
    <row r="155" spans="3:53" hidden="1" x14ac:dyDescent="0.15">
      <c r="C155" s="74" t="s">
        <v>17</v>
      </c>
      <c r="D155" s="31">
        <v>11</v>
      </c>
      <c r="E155" s="73" t="s">
        <v>386</v>
      </c>
      <c r="F155" s="31">
        <v>11</v>
      </c>
      <c r="J155" s="154"/>
      <c r="K155" s="154"/>
      <c r="L155" s="154"/>
      <c r="M155" s="154"/>
      <c r="N155" s="154"/>
      <c r="O155" s="154" t="s">
        <v>416</v>
      </c>
      <c r="P155" s="154"/>
      <c r="Q155" s="154" t="s">
        <v>414</v>
      </c>
      <c r="R155" s="154"/>
      <c r="S155" s="154"/>
      <c r="T155" s="154"/>
      <c r="U155" s="154" t="s">
        <v>414</v>
      </c>
      <c r="V155" s="154"/>
      <c r="W155" s="154"/>
      <c r="Y155" t="s">
        <v>414</v>
      </c>
      <c r="Z155" s="154"/>
      <c r="AA155" s="154" t="s">
        <v>414</v>
      </c>
      <c r="AB155" s="154"/>
      <c r="AC155" s="154"/>
      <c r="AD155" s="154"/>
      <c r="AE155" s="154" t="s">
        <v>415</v>
      </c>
      <c r="AF155" t="s">
        <v>414</v>
      </c>
      <c r="AZ155" s="212" t="s">
        <v>467</v>
      </c>
      <c r="BA155" t="s">
        <v>423</v>
      </c>
    </row>
    <row r="156" spans="3:53" hidden="1" x14ac:dyDescent="0.15">
      <c r="C156" s="74" t="s">
        <v>18</v>
      </c>
      <c r="D156" s="31">
        <v>12</v>
      </c>
      <c r="E156" s="73" t="s">
        <v>387</v>
      </c>
      <c r="F156" s="31">
        <v>12</v>
      </c>
      <c r="J156" s="154"/>
      <c r="K156" s="154"/>
      <c r="L156" s="154"/>
      <c r="M156" s="154"/>
      <c r="N156" s="154"/>
      <c r="O156" s="154" t="s">
        <v>414</v>
      </c>
      <c r="P156" s="154" t="s">
        <v>414</v>
      </c>
      <c r="Q156" s="154"/>
      <c r="R156" s="154" t="s">
        <v>414</v>
      </c>
      <c r="S156" s="154" t="s">
        <v>419</v>
      </c>
      <c r="T156" s="154" t="s">
        <v>414</v>
      </c>
      <c r="U156" s="154" t="s">
        <v>414</v>
      </c>
      <c r="V156" s="154" t="s">
        <v>414</v>
      </c>
      <c r="W156" s="154"/>
      <c r="Y156" s="154" t="s">
        <v>414</v>
      </c>
      <c r="Z156" s="154"/>
      <c r="AA156" s="154" t="s">
        <v>415</v>
      </c>
      <c r="AB156" s="154"/>
      <c r="AC156" s="154"/>
      <c r="AD156" s="154"/>
      <c r="AE156" s="154" t="s">
        <v>414</v>
      </c>
      <c r="AF156" t="s">
        <v>414</v>
      </c>
    </row>
    <row r="157" spans="3:53" hidden="1" x14ac:dyDescent="0.15">
      <c r="C157" s="74" t="s">
        <v>19</v>
      </c>
      <c r="D157" s="31">
        <v>13</v>
      </c>
      <c r="E157" s="73" t="s">
        <v>388</v>
      </c>
      <c r="F157" s="31">
        <v>13</v>
      </c>
      <c r="J157" s="154"/>
      <c r="K157" s="154"/>
      <c r="L157" s="154"/>
      <c r="M157" s="154"/>
      <c r="N157" s="154"/>
      <c r="O157" s="154"/>
      <c r="P157" s="154"/>
      <c r="Q157" s="154" t="s">
        <v>414</v>
      </c>
      <c r="R157" s="154" t="s">
        <v>414</v>
      </c>
      <c r="S157" s="154"/>
      <c r="T157" s="154" t="s">
        <v>414</v>
      </c>
      <c r="U157" s="154" t="s">
        <v>414</v>
      </c>
      <c r="V157" s="154"/>
      <c r="W157" s="154"/>
      <c r="Y157" t="s">
        <v>414</v>
      </c>
      <c r="Z157" s="154"/>
      <c r="AA157" s="154" t="s">
        <v>414</v>
      </c>
      <c r="AB157" s="154"/>
      <c r="AC157" s="154"/>
      <c r="AD157" s="154"/>
      <c r="AE157" s="154" t="s">
        <v>414</v>
      </c>
      <c r="AF157" t="s">
        <v>414</v>
      </c>
    </row>
    <row r="158" spans="3:53" hidden="1" x14ac:dyDescent="0.15">
      <c r="C158" s="74" t="s">
        <v>20</v>
      </c>
      <c r="D158" s="31">
        <v>14</v>
      </c>
      <c r="E158" s="73" t="s">
        <v>389</v>
      </c>
      <c r="F158" s="31">
        <v>14</v>
      </c>
      <c r="J158" s="154"/>
      <c r="K158" s="154"/>
      <c r="L158" s="154"/>
      <c r="M158" s="154"/>
      <c r="N158" s="154"/>
      <c r="O158" s="154"/>
      <c r="P158" s="154" t="s">
        <v>414</v>
      </c>
      <c r="Q158" s="154"/>
      <c r="R158" s="154" t="s">
        <v>414</v>
      </c>
      <c r="S158" s="154" t="s">
        <v>414</v>
      </c>
      <c r="T158" s="154" t="s">
        <v>414</v>
      </c>
      <c r="U158" s="154"/>
      <c r="V158" s="154" t="s">
        <v>414</v>
      </c>
      <c r="W158" s="154"/>
      <c r="Y158" t="s">
        <v>414</v>
      </c>
      <c r="Z158" s="154"/>
      <c r="AA158" s="154" t="s">
        <v>414</v>
      </c>
      <c r="AB158" s="154"/>
      <c r="AC158" s="154"/>
      <c r="AD158" s="154"/>
      <c r="AE158" s="154" t="s">
        <v>414</v>
      </c>
      <c r="AF158" t="s">
        <v>414</v>
      </c>
    </row>
    <row r="159" spans="3:53" hidden="1" x14ac:dyDescent="0.15">
      <c r="C159" s="74" t="s">
        <v>21</v>
      </c>
      <c r="D159" s="31">
        <v>15</v>
      </c>
      <c r="E159" s="73" t="s">
        <v>390</v>
      </c>
      <c r="F159" s="31">
        <v>15</v>
      </c>
      <c r="J159" s="154"/>
      <c r="K159" s="154"/>
      <c r="L159" s="154"/>
      <c r="M159" s="154"/>
      <c r="N159" s="154"/>
      <c r="O159" s="154"/>
      <c r="P159" s="154"/>
      <c r="Q159" s="154" t="s">
        <v>414</v>
      </c>
      <c r="R159" s="154" t="s">
        <v>414</v>
      </c>
      <c r="S159" s="154"/>
      <c r="T159" s="154" t="s">
        <v>414</v>
      </c>
      <c r="U159" s="154" t="s">
        <v>414</v>
      </c>
      <c r="V159" s="154"/>
      <c r="W159" s="154"/>
      <c r="Y159" t="s">
        <v>414</v>
      </c>
      <c r="Z159" s="154"/>
      <c r="AA159" s="154" t="s">
        <v>414</v>
      </c>
      <c r="AB159" s="154"/>
      <c r="AC159" s="154"/>
      <c r="AD159" s="154"/>
      <c r="AE159" s="154" t="s">
        <v>414</v>
      </c>
      <c r="AF159" t="s">
        <v>414</v>
      </c>
    </row>
    <row r="160" spans="3:53" hidden="1" x14ac:dyDescent="0.15">
      <c r="C160" s="74" t="s">
        <v>22</v>
      </c>
      <c r="D160" s="31">
        <v>16</v>
      </c>
      <c r="E160" s="73" t="s">
        <v>391</v>
      </c>
      <c r="F160" s="31">
        <v>16</v>
      </c>
      <c r="H160" s="154"/>
      <c r="I160" t="s">
        <v>414</v>
      </c>
      <c r="J160" s="154"/>
      <c r="K160" s="154"/>
      <c r="L160" s="154"/>
      <c r="M160" s="154"/>
      <c r="N160" s="154"/>
      <c r="O160" s="154" t="s">
        <v>414</v>
      </c>
      <c r="P160" s="154" t="s">
        <v>414</v>
      </c>
      <c r="Q160" s="154"/>
      <c r="R160" s="154" t="s">
        <v>414</v>
      </c>
      <c r="S160" s="154" t="s">
        <v>414</v>
      </c>
      <c r="T160" s="154" t="s">
        <v>414</v>
      </c>
      <c r="U160" s="154" t="s">
        <v>414</v>
      </c>
      <c r="V160" s="154" t="s">
        <v>414</v>
      </c>
      <c r="W160" s="154"/>
      <c r="Z160" s="154" t="s">
        <v>414</v>
      </c>
      <c r="AA160" s="154"/>
      <c r="AB160" s="154" t="s">
        <v>414</v>
      </c>
      <c r="AC160" s="154" t="s">
        <v>414</v>
      </c>
      <c r="AD160" s="154" t="s">
        <v>414</v>
      </c>
      <c r="AE160" s="154" t="s">
        <v>414</v>
      </c>
      <c r="AF160" s="154" t="s">
        <v>414</v>
      </c>
    </row>
    <row r="161" spans="3:32" hidden="1" x14ac:dyDescent="0.15">
      <c r="C161" s="74" t="s">
        <v>23</v>
      </c>
      <c r="D161" s="31">
        <v>17</v>
      </c>
      <c r="E161" s="73" t="s">
        <v>392</v>
      </c>
      <c r="F161" s="31">
        <v>17</v>
      </c>
      <c r="I161" t="s">
        <v>417</v>
      </c>
      <c r="J161" s="154"/>
      <c r="K161" s="154"/>
      <c r="L161" s="154"/>
      <c r="M161" s="154"/>
      <c r="N161" s="154"/>
      <c r="O161" s="154"/>
      <c r="P161" s="154"/>
      <c r="Q161" s="154" t="s">
        <v>414</v>
      </c>
      <c r="R161" s="154" t="s">
        <v>414</v>
      </c>
      <c r="S161" s="154"/>
      <c r="T161" s="154" t="s">
        <v>414</v>
      </c>
      <c r="U161" s="154" t="s">
        <v>414</v>
      </c>
      <c r="V161" s="154"/>
      <c r="W161" s="154"/>
      <c r="Z161" s="154" t="s">
        <v>414</v>
      </c>
      <c r="AA161" s="154"/>
      <c r="AB161" s="154" t="s">
        <v>414</v>
      </c>
      <c r="AC161" s="154" t="s">
        <v>414</v>
      </c>
      <c r="AD161" s="154" t="s">
        <v>414</v>
      </c>
      <c r="AE161" s="154" t="s">
        <v>415</v>
      </c>
      <c r="AF161" s="154" t="s">
        <v>414</v>
      </c>
    </row>
    <row r="162" spans="3:32" hidden="1" x14ac:dyDescent="0.15">
      <c r="C162" s="74" t="s">
        <v>24</v>
      </c>
      <c r="D162" s="31">
        <v>18</v>
      </c>
      <c r="E162" s="73" t="s">
        <v>393</v>
      </c>
      <c r="F162" s="31">
        <v>18</v>
      </c>
      <c r="I162" t="s">
        <v>414</v>
      </c>
      <c r="J162" s="154"/>
      <c r="K162" s="154"/>
      <c r="L162" s="154"/>
      <c r="M162" s="154"/>
      <c r="N162" s="154"/>
      <c r="O162" s="154"/>
      <c r="P162" s="154"/>
      <c r="Q162" s="154" t="s">
        <v>414</v>
      </c>
      <c r="R162" s="154" t="s">
        <v>414</v>
      </c>
      <c r="S162" s="154"/>
      <c r="T162" s="154" t="s">
        <v>414</v>
      </c>
      <c r="U162" s="154" t="s">
        <v>414</v>
      </c>
      <c r="V162" s="154"/>
      <c r="W162" s="154"/>
      <c r="Z162" s="154" t="s">
        <v>414</v>
      </c>
      <c r="AA162" s="154"/>
      <c r="AB162" s="154" t="s">
        <v>414</v>
      </c>
      <c r="AC162" s="154" t="s">
        <v>414</v>
      </c>
      <c r="AD162" s="154" t="s">
        <v>414</v>
      </c>
      <c r="AE162" s="154" t="s">
        <v>415</v>
      </c>
      <c r="AF162" s="154" t="s">
        <v>414</v>
      </c>
    </row>
    <row r="163" spans="3:32" hidden="1" x14ac:dyDescent="0.15">
      <c r="C163" s="74" t="s">
        <v>25</v>
      </c>
      <c r="D163" s="31">
        <v>19</v>
      </c>
      <c r="E163" s="73" t="s">
        <v>394</v>
      </c>
      <c r="F163" s="31">
        <v>19</v>
      </c>
      <c r="I163" t="s">
        <v>417</v>
      </c>
      <c r="J163" s="154"/>
      <c r="K163" s="154"/>
      <c r="L163" s="154"/>
      <c r="M163" s="154"/>
      <c r="N163" s="154"/>
      <c r="O163" s="154" t="s">
        <v>414</v>
      </c>
      <c r="P163" s="154"/>
      <c r="Q163" s="154" t="s">
        <v>414</v>
      </c>
      <c r="R163" s="154" t="s">
        <v>414</v>
      </c>
      <c r="S163" s="154" t="s">
        <v>414</v>
      </c>
      <c r="T163" s="154" t="s">
        <v>414</v>
      </c>
      <c r="U163" s="154" t="s">
        <v>414</v>
      </c>
      <c r="V163" s="154"/>
      <c r="W163" s="154"/>
      <c r="Z163" s="154" t="s">
        <v>414</v>
      </c>
      <c r="AA163" s="154"/>
      <c r="AB163" s="154" t="s">
        <v>414</v>
      </c>
      <c r="AC163" s="154" t="s">
        <v>414</v>
      </c>
      <c r="AD163" s="154" t="s">
        <v>414</v>
      </c>
      <c r="AE163" s="154" t="s">
        <v>414</v>
      </c>
      <c r="AF163" s="154" t="s">
        <v>414</v>
      </c>
    </row>
    <row r="164" spans="3:32" hidden="1" x14ac:dyDescent="0.15">
      <c r="C164" s="74" t="s">
        <v>26</v>
      </c>
      <c r="D164" s="31">
        <v>20</v>
      </c>
      <c r="E164" s="73" t="s">
        <v>395</v>
      </c>
      <c r="F164" s="31">
        <v>20</v>
      </c>
      <c r="I164" s="154" t="s">
        <v>414</v>
      </c>
      <c r="J164" s="154"/>
      <c r="K164" s="154"/>
      <c r="L164" s="154"/>
      <c r="M164" s="154"/>
      <c r="N164" s="154"/>
      <c r="O164" s="154"/>
      <c r="P164" s="154" t="s">
        <v>414</v>
      </c>
      <c r="Q164" s="154"/>
      <c r="R164" s="154" t="s">
        <v>414</v>
      </c>
      <c r="S164" s="154" t="s">
        <v>414</v>
      </c>
      <c r="T164" s="154" t="s">
        <v>414</v>
      </c>
      <c r="U164" s="154"/>
      <c r="V164" s="154" t="s">
        <v>414</v>
      </c>
      <c r="W164" s="154"/>
      <c r="Z164" s="154" t="s">
        <v>414</v>
      </c>
      <c r="AA164" s="154"/>
      <c r="AB164" s="154" t="s">
        <v>420</v>
      </c>
      <c r="AC164" s="154" t="s">
        <v>421</v>
      </c>
      <c r="AD164" s="154" t="s">
        <v>414</v>
      </c>
      <c r="AE164" s="154" t="s">
        <v>414</v>
      </c>
      <c r="AF164" s="154" t="s">
        <v>414</v>
      </c>
    </row>
    <row r="165" spans="3:32" hidden="1" x14ac:dyDescent="0.15">
      <c r="C165" s="74" t="s">
        <v>27</v>
      </c>
      <c r="D165" s="31">
        <v>21</v>
      </c>
      <c r="E165" s="73" t="s">
        <v>396</v>
      </c>
      <c r="F165" s="31">
        <v>21</v>
      </c>
      <c r="I165" s="154"/>
      <c r="J165" s="154"/>
      <c r="K165" s="154"/>
      <c r="L165" s="154"/>
      <c r="M165" s="154"/>
      <c r="N165" s="154"/>
      <c r="O165" s="154"/>
      <c r="P165" s="154"/>
      <c r="Q165" s="154" t="s">
        <v>414</v>
      </c>
      <c r="R165" s="154" t="s">
        <v>414</v>
      </c>
      <c r="S165" s="154"/>
      <c r="T165" s="154" t="s">
        <v>414</v>
      </c>
      <c r="U165" s="154" t="s">
        <v>414</v>
      </c>
      <c r="V165" s="154"/>
      <c r="W165" s="154"/>
      <c r="Y165" t="s">
        <v>414</v>
      </c>
      <c r="Z165" s="154"/>
      <c r="AA165" s="154" t="s">
        <v>414</v>
      </c>
      <c r="AB165" s="154"/>
      <c r="AC165" s="154"/>
      <c r="AD165" s="154"/>
      <c r="AE165" s="154" t="s">
        <v>414</v>
      </c>
      <c r="AF165" t="s">
        <v>414</v>
      </c>
    </row>
    <row r="166" spans="3:32" hidden="1" x14ac:dyDescent="0.15">
      <c r="C166" s="74" t="s">
        <v>28</v>
      </c>
      <c r="D166" s="31">
        <v>22</v>
      </c>
      <c r="E166" s="73" t="s">
        <v>397</v>
      </c>
      <c r="F166" s="31">
        <v>22</v>
      </c>
      <c r="I166" s="154" t="s">
        <v>414</v>
      </c>
      <c r="J166" s="154"/>
      <c r="K166" s="154"/>
      <c r="L166" s="154"/>
      <c r="M166" s="154"/>
      <c r="N166" s="154"/>
      <c r="O166" s="154" t="s">
        <v>414</v>
      </c>
      <c r="P166" s="154" t="s">
        <v>414</v>
      </c>
      <c r="Q166" s="154"/>
      <c r="R166" s="154" t="s">
        <v>414</v>
      </c>
      <c r="S166" s="154" t="s">
        <v>414</v>
      </c>
      <c r="T166" s="154" t="s">
        <v>414</v>
      </c>
      <c r="U166" s="154" t="s">
        <v>414</v>
      </c>
      <c r="V166" s="154" t="s">
        <v>414</v>
      </c>
      <c r="W166" s="154"/>
      <c r="Z166" s="154" t="s">
        <v>414</v>
      </c>
      <c r="AA166" s="154"/>
      <c r="AB166" s="154" t="s">
        <v>414</v>
      </c>
      <c r="AC166" s="154" t="s">
        <v>414</v>
      </c>
      <c r="AD166" s="154" t="s">
        <v>414</v>
      </c>
      <c r="AE166" s="154" t="s">
        <v>414</v>
      </c>
      <c r="AF166" s="154" t="s">
        <v>414</v>
      </c>
    </row>
    <row r="167" spans="3:32" hidden="1" x14ac:dyDescent="0.15">
      <c r="C167" s="74" t="s">
        <v>29</v>
      </c>
      <c r="D167" s="31">
        <v>23</v>
      </c>
      <c r="E167" s="73" t="s">
        <v>398</v>
      </c>
      <c r="F167" s="31">
        <v>23</v>
      </c>
      <c r="I167" s="154"/>
      <c r="J167" s="154"/>
      <c r="K167" s="154"/>
      <c r="L167" s="154"/>
      <c r="M167" s="154"/>
      <c r="N167" s="154"/>
      <c r="O167" s="154"/>
      <c r="P167" s="154"/>
      <c r="Q167" s="154" t="s">
        <v>414</v>
      </c>
      <c r="R167" s="154" t="s">
        <v>414</v>
      </c>
      <c r="S167" s="154"/>
      <c r="T167" s="154" t="s">
        <v>414</v>
      </c>
      <c r="U167" s="154" t="s">
        <v>414</v>
      </c>
      <c r="V167" s="154"/>
      <c r="W167" s="154"/>
      <c r="Y167" t="s">
        <v>414</v>
      </c>
      <c r="Z167" s="154"/>
      <c r="AA167" s="154" t="s">
        <v>414</v>
      </c>
      <c r="AB167" s="154"/>
      <c r="AC167" s="154"/>
      <c r="AD167" s="154"/>
      <c r="AE167" s="154" t="s">
        <v>414</v>
      </c>
      <c r="AF167" t="s">
        <v>414</v>
      </c>
    </row>
    <row r="168" spans="3:32" hidden="1" x14ac:dyDescent="0.15">
      <c r="C168" s="74" t="s">
        <v>30</v>
      </c>
      <c r="D168" s="31">
        <v>24</v>
      </c>
      <c r="E168" s="73" t="s">
        <v>399</v>
      </c>
      <c r="F168" s="31">
        <v>24</v>
      </c>
      <c r="I168" s="154"/>
      <c r="J168" s="154"/>
      <c r="K168" s="154"/>
      <c r="L168" s="154"/>
      <c r="M168" s="154"/>
      <c r="N168" s="154"/>
      <c r="O168" s="154"/>
      <c r="P168" s="154" t="s">
        <v>414</v>
      </c>
      <c r="Q168" s="154"/>
      <c r="R168" s="154" t="s">
        <v>414</v>
      </c>
      <c r="S168" s="154" t="s">
        <v>414</v>
      </c>
      <c r="T168" s="154" t="s">
        <v>414</v>
      </c>
      <c r="U168" s="154"/>
      <c r="V168" s="154" t="s">
        <v>414</v>
      </c>
      <c r="W168" s="154"/>
      <c r="Y168" t="s">
        <v>414</v>
      </c>
      <c r="Z168" s="154"/>
      <c r="AA168" s="154" t="s">
        <v>414</v>
      </c>
      <c r="AB168" s="154"/>
      <c r="AC168" s="154"/>
      <c r="AD168" s="154"/>
      <c r="AE168" s="154" t="s">
        <v>414</v>
      </c>
      <c r="AF168" t="s">
        <v>414</v>
      </c>
    </row>
    <row r="169" spans="3:32" hidden="1" x14ac:dyDescent="0.15">
      <c r="C169" s="74" t="s">
        <v>31</v>
      </c>
      <c r="D169" s="31">
        <v>25</v>
      </c>
      <c r="E169" s="73" t="s">
        <v>422</v>
      </c>
      <c r="F169" s="31">
        <v>25</v>
      </c>
      <c r="I169" s="154" t="s">
        <v>414</v>
      </c>
      <c r="J169" s="154"/>
      <c r="K169" s="154"/>
      <c r="L169" s="154"/>
      <c r="M169" s="154"/>
      <c r="N169" s="154"/>
      <c r="O169" s="154"/>
      <c r="P169" s="154"/>
      <c r="Q169" s="154" t="s">
        <v>414</v>
      </c>
      <c r="R169" s="154" t="s">
        <v>414</v>
      </c>
      <c r="S169" s="154"/>
      <c r="T169" s="154" t="s">
        <v>414</v>
      </c>
      <c r="U169" s="154" t="s">
        <v>414</v>
      </c>
      <c r="V169" s="154"/>
      <c r="W169" s="154"/>
      <c r="Z169" s="154" t="s">
        <v>414</v>
      </c>
      <c r="AA169" s="154"/>
      <c r="AB169" s="154" t="s">
        <v>414</v>
      </c>
      <c r="AC169" s="154" t="s">
        <v>414</v>
      </c>
      <c r="AD169" s="154" t="s">
        <v>414</v>
      </c>
      <c r="AE169" s="154" t="s">
        <v>415</v>
      </c>
      <c r="AF169" s="154" t="s">
        <v>414</v>
      </c>
    </row>
    <row r="170" spans="3:32" hidden="1" x14ac:dyDescent="0.15">
      <c r="C170" s="74" t="s">
        <v>32</v>
      </c>
      <c r="D170" s="31">
        <v>26</v>
      </c>
      <c r="E170" s="73" t="s">
        <v>400</v>
      </c>
      <c r="F170" s="31">
        <v>26</v>
      </c>
      <c r="I170" s="154"/>
      <c r="J170" s="154"/>
      <c r="K170" s="154"/>
      <c r="L170" s="154"/>
      <c r="M170" s="154"/>
      <c r="N170" s="154"/>
      <c r="O170" s="154"/>
      <c r="P170" s="154"/>
      <c r="Q170" s="154" t="s">
        <v>414</v>
      </c>
      <c r="R170" s="154" t="s">
        <v>414</v>
      </c>
      <c r="S170" s="154"/>
      <c r="T170" s="154" t="s">
        <v>414</v>
      </c>
      <c r="U170" s="154" t="s">
        <v>414</v>
      </c>
      <c r="V170" s="154"/>
      <c r="W170" s="154"/>
      <c r="Y170" t="s">
        <v>414</v>
      </c>
      <c r="Z170" s="154"/>
      <c r="AA170" s="154" t="s">
        <v>414</v>
      </c>
      <c r="AB170" s="154"/>
      <c r="AC170" s="154"/>
      <c r="AD170" s="154"/>
      <c r="AE170" s="154" t="s">
        <v>414</v>
      </c>
      <c r="AF170" t="s">
        <v>414</v>
      </c>
    </row>
    <row r="171" spans="3:32" hidden="1" x14ac:dyDescent="0.15">
      <c r="C171" s="74" t="s">
        <v>33</v>
      </c>
      <c r="D171" s="31">
        <v>27</v>
      </c>
      <c r="E171" s="73" t="s">
        <v>401</v>
      </c>
      <c r="F171" s="31">
        <v>27</v>
      </c>
      <c r="I171" s="154"/>
      <c r="J171" s="154"/>
      <c r="K171" s="154"/>
      <c r="L171" s="154"/>
      <c r="M171" s="154"/>
      <c r="N171" s="154"/>
      <c r="O171" s="154" t="s">
        <v>414</v>
      </c>
      <c r="P171" s="154" t="s">
        <v>414</v>
      </c>
      <c r="Q171" s="154"/>
      <c r="R171" s="154" t="s">
        <v>414</v>
      </c>
      <c r="S171" s="154" t="s">
        <v>419</v>
      </c>
      <c r="T171" s="154" t="s">
        <v>414</v>
      </c>
      <c r="U171" s="154" t="s">
        <v>414</v>
      </c>
      <c r="V171" s="154" t="s">
        <v>414</v>
      </c>
      <c r="W171" s="154"/>
      <c r="Y171" s="154" t="s">
        <v>414</v>
      </c>
      <c r="Z171" s="154"/>
      <c r="AA171" s="154" t="s">
        <v>415</v>
      </c>
      <c r="AB171" s="154"/>
      <c r="AC171" s="154"/>
      <c r="AD171" s="154"/>
      <c r="AE171" s="154" t="s">
        <v>414</v>
      </c>
      <c r="AF171" t="s">
        <v>414</v>
      </c>
    </row>
    <row r="172" spans="3:32" hidden="1" x14ac:dyDescent="0.15">
      <c r="C172" s="74" t="s">
        <v>34</v>
      </c>
      <c r="D172" s="31">
        <v>28</v>
      </c>
      <c r="E172" s="73" t="s">
        <v>402</v>
      </c>
      <c r="F172" s="31">
        <v>28</v>
      </c>
      <c r="J172" s="154"/>
      <c r="K172" s="154"/>
      <c r="L172" s="154"/>
      <c r="M172" s="154"/>
      <c r="N172" s="154"/>
      <c r="O172" s="154"/>
      <c r="P172" s="154"/>
      <c r="Q172" s="154" t="s">
        <v>414</v>
      </c>
      <c r="R172" s="154" t="s">
        <v>414</v>
      </c>
      <c r="S172" s="154"/>
      <c r="T172" s="154" t="s">
        <v>414</v>
      </c>
      <c r="U172" s="154" t="s">
        <v>414</v>
      </c>
      <c r="V172" s="154"/>
      <c r="W172" s="154"/>
      <c r="Y172" t="s">
        <v>414</v>
      </c>
      <c r="Z172" s="154"/>
      <c r="AA172" s="154" t="s">
        <v>414</v>
      </c>
      <c r="AB172" s="154"/>
      <c r="AC172" s="154"/>
      <c r="AD172" s="154"/>
      <c r="AE172" s="154" t="s">
        <v>414</v>
      </c>
      <c r="AF172" t="s">
        <v>414</v>
      </c>
    </row>
    <row r="173" spans="3:32" hidden="1" x14ac:dyDescent="0.15">
      <c r="C173" s="74" t="s">
        <v>35</v>
      </c>
      <c r="D173" s="31">
        <v>29</v>
      </c>
      <c r="E173" s="73" t="s">
        <v>403</v>
      </c>
      <c r="F173" s="31">
        <v>29</v>
      </c>
      <c r="H173" t="s">
        <v>414</v>
      </c>
      <c r="I173" t="s">
        <v>414</v>
      </c>
      <c r="K173" s="154"/>
      <c r="L173" s="154"/>
      <c r="M173" s="154"/>
      <c r="N173" s="154"/>
      <c r="O173" s="154" t="s">
        <v>414</v>
      </c>
      <c r="P173" s="154" t="s">
        <v>414</v>
      </c>
      <c r="Q173" s="154"/>
      <c r="R173" s="154" t="s">
        <v>414</v>
      </c>
      <c r="S173" s="154" t="s">
        <v>414</v>
      </c>
      <c r="T173" s="154" t="s">
        <v>414</v>
      </c>
      <c r="U173" s="154" t="s">
        <v>414</v>
      </c>
      <c r="V173" s="154" t="s">
        <v>414</v>
      </c>
      <c r="W173" s="154"/>
      <c r="Z173" s="154" t="s">
        <v>414</v>
      </c>
      <c r="AA173" s="154"/>
      <c r="AB173" s="154" t="s">
        <v>414</v>
      </c>
      <c r="AC173" s="154" t="s">
        <v>414</v>
      </c>
      <c r="AD173" s="154" t="s">
        <v>414</v>
      </c>
      <c r="AE173" s="154" t="s">
        <v>414</v>
      </c>
      <c r="AF173" s="154" t="s">
        <v>414</v>
      </c>
    </row>
    <row r="174" spans="3:32" hidden="1" x14ac:dyDescent="0.15">
      <c r="C174" s="74" t="s">
        <v>36</v>
      </c>
      <c r="D174" s="31">
        <v>30</v>
      </c>
      <c r="E174" s="73" t="s">
        <v>404</v>
      </c>
      <c r="F174" s="31">
        <v>30</v>
      </c>
      <c r="J174" s="154"/>
      <c r="K174" s="154"/>
      <c r="L174" s="154"/>
      <c r="M174" s="154"/>
      <c r="N174" s="154"/>
      <c r="O174" s="154" t="s">
        <v>414</v>
      </c>
      <c r="P174" s="154" t="s">
        <v>414</v>
      </c>
      <c r="Q174" s="154"/>
      <c r="R174" s="154" t="s">
        <v>414</v>
      </c>
      <c r="S174" s="154" t="s">
        <v>419</v>
      </c>
      <c r="T174" s="154" t="s">
        <v>414</v>
      </c>
      <c r="U174" s="154" t="s">
        <v>414</v>
      </c>
      <c r="V174" s="154" t="s">
        <v>414</v>
      </c>
      <c r="W174" s="154"/>
      <c r="Y174" s="154" t="s">
        <v>414</v>
      </c>
      <c r="Z174" s="154"/>
      <c r="AA174" s="154" t="s">
        <v>415</v>
      </c>
      <c r="AB174" s="154"/>
      <c r="AC174" s="154"/>
      <c r="AD174" s="154"/>
      <c r="AE174" s="154" t="s">
        <v>414</v>
      </c>
      <c r="AF174" t="s">
        <v>414</v>
      </c>
    </row>
    <row r="175" spans="3:32" hidden="1" x14ac:dyDescent="0.15">
      <c r="C175" s="74" t="s">
        <v>37</v>
      </c>
      <c r="D175" s="31">
        <v>31</v>
      </c>
      <c r="E175" s="73" t="s">
        <v>405</v>
      </c>
      <c r="F175" s="31">
        <v>31</v>
      </c>
      <c r="J175" s="154"/>
      <c r="K175" s="154"/>
      <c r="L175" s="154"/>
      <c r="M175" s="154"/>
      <c r="N175" s="154"/>
      <c r="O175" s="154"/>
      <c r="P175" s="154"/>
      <c r="Q175" s="154" t="s">
        <v>414</v>
      </c>
      <c r="R175" s="154" t="s">
        <v>414</v>
      </c>
      <c r="S175" s="154"/>
      <c r="T175" s="154" t="s">
        <v>414</v>
      </c>
      <c r="U175" s="154" t="s">
        <v>414</v>
      </c>
      <c r="V175" s="154"/>
      <c r="W175" s="154"/>
      <c r="Y175" t="s">
        <v>414</v>
      </c>
      <c r="Z175" s="154"/>
      <c r="AA175" s="154" t="s">
        <v>414</v>
      </c>
      <c r="AB175" s="154"/>
      <c r="AC175" s="154"/>
      <c r="AD175" s="154"/>
      <c r="AE175" s="154" t="s">
        <v>414</v>
      </c>
      <c r="AF175" t="s">
        <v>414</v>
      </c>
    </row>
    <row r="176" spans="3:32" hidden="1" x14ac:dyDescent="0.15">
      <c r="C176" s="74" t="s">
        <v>38</v>
      </c>
      <c r="D176" s="31">
        <v>32</v>
      </c>
      <c r="E176" s="73" t="s">
        <v>406</v>
      </c>
      <c r="F176" s="31">
        <v>32</v>
      </c>
      <c r="H176" t="s">
        <v>414</v>
      </c>
      <c r="I176" t="s">
        <v>414</v>
      </c>
      <c r="K176" s="154"/>
      <c r="L176" s="154"/>
      <c r="M176" s="154"/>
      <c r="N176" s="154"/>
      <c r="O176" s="154" t="s">
        <v>435</v>
      </c>
      <c r="P176" s="154" t="s">
        <v>436</v>
      </c>
      <c r="Q176" s="154" t="s">
        <v>437</v>
      </c>
      <c r="R176" s="154" t="s">
        <v>438</v>
      </c>
      <c r="S176" s="154" t="s">
        <v>439</v>
      </c>
      <c r="T176" s="154" t="s">
        <v>433</v>
      </c>
      <c r="U176" s="154" t="s">
        <v>440</v>
      </c>
      <c r="V176" s="154" t="s">
        <v>439</v>
      </c>
      <c r="W176" s="154" t="s">
        <v>433</v>
      </c>
      <c r="X176" s="154" t="s">
        <v>433</v>
      </c>
      <c r="Y176" s="154" t="s">
        <v>441</v>
      </c>
      <c r="Z176" s="154" t="s">
        <v>438</v>
      </c>
      <c r="AA176" s="154" t="s">
        <v>436</v>
      </c>
      <c r="AB176" s="154" t="s">
        <v>433</v>
      </c>
      <c r="AC176" s="154" t="s">
        <v>433</v>
      </c>
      <c r="AD176" s="154" t="s">
        <v>440</v>
      </c>
      <c r="AE176" s="154" t="s">
        <v>435</v>
      </c>
      <c r="AF176" s="154" t="s">
        <v>433</v>
      </c>
    </row>
    <row r="177" spans="3:32" hidden="1" x14ac:dyDescent="0.15">
      <c r="C177" s="74" t="s">
        <v>39</v>
      </c>
      <c r="D177" s="31">
        <v>33</v>
      </c>
      <c r="E177" s="73" t="s">
        <v>80</v>
      </c>
      <c r="F177" s="31">
        <v>33</v>
      </c>
      <c r="K177" s="154"/>
      <c r="L177" s="154"/>
      <c r="M177" s="154"/>
      <c r="N177" s="154"/>
      <c r="O177" s="154" t="s">
        <v>435</v>
      </c>
      <c r="P177" s="154" t="s">
        <v>433</v>
      </c>
      <c r="Q177" s="154" t="s">
        <v>433</v>
      </c>
      <c r="R177" s="154" t="s">
        <v>437</v>
      </c>
      <c r="S177" s="154" t="s">
        <v>435</v>
      </c>
      <c r="T177" s="154" t="s">
        <v>433</v>
      </c>
      <c r="U177" s="154" t="s">
        <v>438</v>
      </c>
      <c r="V177" s="154" t="s">
        <v>438</v>
      </c>
      <c r="W177" t="s">
        <v>433</v>
      </c>
      <c r="X177" t="s">
        <v>445</v>
      </c>
      <c r="Y177" t="s">
        <v>433</v>
      </c>
      <c r="Z177" t="s">
        <v>433</v>
      </c>
      <c r="AA177" s="154" t="s">
        <v>433</v>
      </c>
      <c r="AB177" t="s">
        <v>434</v>
      </c>
      <c r="AC177" t="s">
        <v>433</v>
      </c>
      <c r="AD177" t="s">
        <v>444</v>
      </c>
      <c r="AE177" s="154" t="s">
        <v>443</v>
      </c>
      <c r="AF177" t="s">
        <v>442</v>
      </c>
    </row>
    <row r="178" spans="3:32" hidden="1" x14ac:dyDescent="0.15">
      <c r="C178" s="74" t="s">
        <v>40</v>
      </c>
      <c r="D178" s="31">
        <v>34</v>
      </c>
      <c r="E178" s="73" t="s">
        <v>81</v>
      </c>
      <c r="F178" s="31">
        <v>34</v>
      </c>
    </row>
    <row r="179" spans="3:32" hidden="1" x14ac:dyDescent="0.15">
      <c r="C179" s="74" t="s">
        <v>41</v>
      </c>
      <c r="D179" s="31">
        <v>35</v>
      </c>
      <c r="E179" s="73" t="s">
        <v>82</v>
      </c>
      <c r="F179" s="31">
        <v>35</v>
      </c>
    </row>
    <row r="180" spans="3:32" hidden="1" x14ac:dyDescent="0.15">
      <c r="C180" s="74" t="s">
        <v>42</v>
      </c>
      <c r="D180" s="31">
        <v>36</v>
      </c>
      <c r="E180" s="73" t="s">
        <v>336</v>
      </c>
      <c r="F180" s="31">
        <v>36</v>
      </c>
    </row>
    <row r="181" spans="3:32" hidden="1" x14ac:dyDescent="0.15">
      <c r="C181" s="74" t="s">
        <v>43</v>
      </c>
      <c r="D181" s="31">
        <v>37</v>
      </c>
      <c r="E181" s="73" t="s">
        <v>83</v>
      </c>
      <c r="F181" s="31">
        <v>37</v>
      </c>
      <c r="H181" t="s">
        <v>433</v>
      </c>
      <c r="I181" t="s">
        <v>433</v>
      </c>
      <c r="K181" t="s">
        <v>425</v>
      </c>
      <c r="L181" t="s">
        <v>426</v>
      </c>
      <c r="M181" t="s">
        <v>426</v>
      </c>
      <c r="N181" t="s">
        <v>426</v>
      </c>
      <c r="O181" t="s">
        <v>426</v>
      </c>
      <c r="P181" t="s">
        <v>426</v>
      </c>
      <c r="Q181" t="s">
        <v>426</v>
      </c>
      <c r="R181" t="s">
        <v>426</v>
      </c>
      <c r="S181" t="s">
        <v>426</v>
      </c>
      <c r="T181" t="s">
        <v>426</v>
      </c>
      <c r="U181" t="s">
        <v>427</v>
      </c>
      <c r="V181" t="s">
        <v>428</v>
      </c>
      <c r="W181" t="s">
        <v>426</v>
      </c>
      <c r="X181" t="s">
        <v>426</v>
      </c>
      <c r="Y181" t="s">
        <v>426</v>
      </c>
      <c r="Z181" t="s">
        <v>429</v>
      </c>
      <c r="AA181" t="s">
        <v>426</v>
      </c>
      <c r="AB181" t="s">
        <v>426</v>
      </c>
      <c r="AC181" t="s">
        <v>426</v>
      </c>
      <c r="AD181" t="s">
        <v>426</v>
      </c>
      <c r="AE181" t="s">
        <v>426</v>
      </c>
      <c r="AF181" t="s">
        <v>426</v>
      </c>
    </row>
    <row r="182" spans="3:32" hidden="1" x14ac:dyDescent="0.15">
      <c r="C182" s="74" t="s">
        <v>44</v>
      </c>
      <c r="D182" s="31">
        <v>38</v>
      </c>
    </row>
    <row r="183" spans="3:32" hidden="1" x14ac:dyDescent="0.15">
      <c r="C183" s="74" t="s">
        <v>45</v>
      </c>
      <c r="D183" s="31">
        <v>39</v>
      </c>
    </row>
    <row r="184" spans="3:32" hidden="1" x14ac:dyDescent="0.15">
      <c r="C184" s="74" t="s">
        <v>46</v>
      </c>
      <c r="D184" s="31">
        <v>40</v>
      </c>
    </row>
    <row r="185" spans="3:32" hidden="1" x14ac:dyDescent="0.15">
      <c r="C185" s="74" t="s">
        <v>47</v>
      </c>
      <c r="D185" s="31">
        <v>41</v>
      </c>
    </row>
    <row r="186" spans="3:32" hidden="1" x14ac:dyDescent="0.15">
      <c r="C186" s="74" t="s">
        <v>48</v>
      </c>
      <c r="D186" s="31">
        <v>42</v>
      </c>
    </row>
    <row r="187" spans="3:32" hidden="1" x14ac:dyDescent="0.15">
      <c r="C187" s="74" t="s">
        <v>49</v>
      </c>
      <c r="D187" s="31">
        <v>43</v>
      </c>
    </row>
    <row r="188" spans="3:32" hidden="1" x14ac:dyDescent="0.15">
      <c r="C188" s="74" t="s">
        <v>50</v>
      </c>
      <c r="D188" s="31">
        <v>44</v>
      </c>
    </row>
    <row r="189" spans="3:32" hidden="1" x14ac:dyDescent="0.15">
      <c r="C189" s="74" t="s">
        <v>51</v>
      </c>
      <c r="D189" s="31">
        <v>45</v>
      </c>
    </row>
    <row r="190" spans="3:32" hidden="1" x14ac:dyDescent="0.15">
      <c r="C190" s="74" t="s">
        <v>52</v>
      </c>
      <c r="D190" s="31">
        <v>46</v>
      </c>
    </row>
    <row r="191" spans="3:32" hidden="1" x14ac:dyDescent="0.15">
      <c r="C191" s="74" t="s">
        <v>53</v>
      </c>
      <c r="D191" s="31">
        <v>47</v>
      </c>
    </row>
    <row r="192" spans="3:32" hidden="1" x14ac:dyDescent="0.15">
      <c r="C192" s="74" t="s">
        <v>54</v>
      </c>
      <c r="D192" s="31">
        <v>48</v>
      </c>
    </row>
    <row r="193" spans="3:4" hidden="1" x14ac:dyDescent="0.15">
      <c r="C193" s="74" t="s">
        <v>55</v>
      </c>
      <c r="D193" s="31">
        <v>49</v>
      </c>
    </row>
    <row r="194" spans="3:4" hidden="1" x14ac:dyDescent="0.15">
      <c r="C194" s="74" t="s">
        <v>56</v>
      </c>
      <c r="D194" s="31">
        <v>50</v>
      </c>
    </row>
    <row r="195" spans="3:4" hidden="1" x14ac:dyDescent="0.15">
      <c r="C195" s="74" t="s">
        <v>57</v>
      </c>
      <c r="D195" s="31">
        <v>51</v>
      </c>
    </row>
    <row r="196" spans="3:4" hidden="1" x14ac:dyDescent="0.15">
      <c r="C196" s="74" t="s">
        <v>58</v>
      </c>
      <c r="D196" s="31">
        <v>52</v>
      </c>
    </row>
    <row r="197" spans="3:4" hidden="1" x14ac:dyDescent="0.15">
      <c r="C197" s="74" t="s">
        <v>59</v>
      </c>
      <c r="D197" s="31">
        <v>53</v>
      </c>
    </row>
    <row r="198" spans="3:4" hidden="1" x14ac:dyDescent="0.15">
      <c r="C198" s="74" t="s">
        <v>60</v>
      </c>
      <c r="D198" s="31">
        <v>54</v>
      </c>
    </row>
    <row r="199" spans="3:4" hidden="1" x14ac:dyDescent="0.15">
      <c r="C199" s="74" t="s">
        <v>61</v>
      </c>
      <c r="D199" s="31">
        <v>55</v>
      </c>
    </row>
    <row r="200" spans="3:4" hidden="1" x14ac:dyDescent="0.15">
      <c r="C200" s="74" t="s">
        <v>62</v>
      </c>
      <c r="D200" s="31">
        <v>56</v>
      </c>
    </row>
    <row r="201" spans="3:4" hidden="1" x14ac:dyDescent="0.15">
      <c r="C201" s="74" t="s">
        <v>63</v>
      </c>
      <c r="D201" s="31">
        <v>57</v>
      </c>
    </row>
    <row r="202" spans="3:4" hidden="1" x14ac:dyDescent="0.15">
      <c r="C202" s="74" t="s">
        <v>64</v>
      </c>
      <c r="D202" s="31">
        <v>58</v>
      </c>
    </row>
    <row r="203" spans="3:4" hidden="1" x14ac:dyDescent="0.15">
      <c r="C203" s="74" t="s">
        <v>65</v>
      </c>
      <c r="D203" s="31">
        <v>59</v>
      </c>
    </row>
    <row r="204" spans="3:4" hidden="1" x14ac:dyDescent="0.15">
      <c r="C204" s="74" t="s">
        <v>66</v>
      </c>
      <c r="D204" s="31">
        <v>60</v>
      </c>
    </row>
    <row r="205" spans="3:4" hidden="1" x14ac:dyDescent="0.15">
      <c r="C205" s="74" t="s">
        <v>67</v>
      </c>
      <c r="D205" s="31">
        <v>61</v>
      </c>
    </row>
    <row r="206" spans="3:4" hidden="1" x14ac:dyDescent="0.15">
      <c r="C206" s="74" t="s">
        <v>68</v>
      </c>
      <c r="D206" s="31">
        <v>62</v>
      </c>
    </row>
    <row r="207" spans="3:4" hidden="1" x14ac:dyDescent="0.15">
      <c r="C207" s="74" t="s">
        <v>69</v>
      </c>
      <c r="D207" s="31">
        <v>63</v>
      </c>
    </row>
    <row r="208" spans="3:4" hidden="1" x14ac:dyDescent="0.15">
      <c r="C208" s="74" t="s">
        <v>70</v>
      </c>
      <c r="D208" s="31">
        <v>64</v>
      </c>
    </row>
    <row r="209" spans="3:4" hidden="1" x14ac:dyDescent="0.15">
      <c r="C209" s="74" t="s">
        <v>71</v>
      </c>
      <c r="D209" s="31">
        <v>65</v>
      </c>
    </row>
    <row r="210" spans="3:4" hidden="1" x14ac:dyDescent="0.15">
      <c r="C210" s="74" t="s">
        <v>72</v>
      </c>
      <c r="D210" s="31">
        <v>66</v>
      </c>
    </row>
    <row r="211" spans="3:4" hidden="1" x14ac:dyDescent="0.15">
      <c r="C211" s="74" t="s">
        <v>73</v>
      </c>
      <c r="D211" s="31">
        <v>67</v>
      </c>
    </row>
  </sheetData>
  <sheetCalcPr fullCalcOnLoad="true"/>
  <sheetProtection password="ECFF" sheet="1" selectLockedCells="1"/>
  <mergeCells count="347">
    <mergeCell ref="AB17:AC17"/>
    <mergeCell ref="AD17:AE17"/>
    <mergeCell ref="AV17:BB17"/>
    <mergeCell ref="AG17:AU17"/>
    <mergeCell ref="B119:D119"/>
    <mergeCell ref="B120:D120"/>
    <mergeCell ref="B116:D116"/>
    <mergeCell ref="E119:G119"/>
    <mergeCell ref="E120:G120"/>
    <mergeCell ref="O38:P38"/>
    <mergeCell ref="R45:S45"/>
    <mergeCell ref="B79:Q79"/>
    <mergeCell ref="K91:M91"/>
    <mergeCell ref="B86:J88"/>
    <mergeCell ref="B89:J91"/>
    <mergeCell ref="K86:M86"/>
    <mergeCell ref="K87:M87"/>
    <mergeCell ref="K88:M88"/>
    <mergeCell ref="K89:M89"/>
    <mergeCell ref="K90:M90"/>
    <mergeCell ref="R44:S44"/>
    <mergeCell ref="S64:V64"/>
    <mergeCell ref="B63:V63"/>
    <mergeCell ref="S65:V65"/>
    <mergeCell ref="DL20:DM20"/>
    <mergeCell ref="DO20:DU20"/>
    <mergeCell ref="DX20:DY20"/>
    <mergeCell ref="EA20:EB20"/>
    <mergeCell ref="EC20:EE20"/>
    <mergeCell ref="EF20:EG20"/>
    <mergeCell ref="EH20:EI20"/>
    <mergeCell ref="EK20:EL20"/>
    <mergeCell ref="EM20:EX20"/>
    <mergeCell ref="CI20:CJ20"/>
    <mergeCell ref="CL20:CN20"/>
    <mergeCell ref="CO20:CP20"/>
    <mergeCell ref="CQ20:CR20"/>
    <mergeCell ref="CS20:CT20"/>
    <mergeCell ref="CU20:CY20"/>
    <mergeCell ref="CZ20:DE20"/>
    <mergeCell ref="DG20:DI20"/>
    <mergeCell ref="DJ20:DK20"/>
    <mergeCell ref="B106:BI106"/>
    <mergeCell ref="B107:BI109"/>
    <mergeCell ref="B111:BI111"/>
    <mergeCell ref="B112:BI114"/>
    <mergeCell ref="B80:J82"/>
    <mergeCell ref="K80:M80"/>
    <mergeCell ref="K82:M82"/>
    <mergeCell ref="B117:D117"/>
    <mergeCell ref="B104:D104"/>
    <mergeCell ref="E104:G104"/>
    <mergeCell ref="E96:T96"/>
    <mergeCell ref="B97:D98"/>
    <mergeCell ref="E97:T98"/>
    <mergeCell ref="B101:D101"/>
    <mergeCell ref="B103:D103"/>
    <mergeCell ref="E103:G103"/>
    <mergeCell ref="H103:K103"/>
    <mergeCell ref="H104:K104"/>
    <mergeCell ref="L103:O103"/>
    <mergeCell ref="L104:O104"/>
    <mergeCell ref="P103:T103"/>
    <mergeCell ref="P104:T104"/>
    <mergeCell ref="L3:AU3"/>
    <mergeCell ref="B94:D94"/>
    <mergeCell ref="N82:Q82"/>
    <mergeCell ref="N83:Q83"/>
    <mergeCell ref="N84:Q84"/>
    <mergeCell ref="N85:Q85"/>
    <mergeCell ref="O45:P45"/>
    <mergeCell ref="O49:P49"/>
    <mergeCell ref="B83:J85"/>
    <mergeCell ref="K83:M83"/>
    <mergeCell ref="K84:M84"/>
    <mergeCell ref="K85:M85"/>
    <mergeCell ref="E64:F64"/>
    <mergeCell ref="O66:R66"/>
    <mergeCell ref="K66:N66"/>
    <mergeCell ref="K81:M81"/>
    <mergeCell ref="N91:Q91"/>
    <mergeCell ref="N89:Q89"/>
    <mergeCell ref="N90:Q90"/>
    <mergeCell ref="N87:Q87"/>
    <mergeCell ref="N88:Q88"/>
    <mergeCell ref="N80:Q80"/>
    <mergeCell ref="N86:Q86"/>
    <mergeCell ref="N81:Q81"/>
    <mergeCell ref="G65:I65"/>
    <mergeCell ref="BE50:BK50"/>
    <mergeCell ref="BE51:BK51"/>
    <mergeCell ref="R40:S40"/>
    <mergeCell ref="R41:S41"/>
    <mergeCell ref="O48:P48"/>
    <mergeCell ref="R43:S43"/>
    <mergeCell ref="O51:P51"/>
    <mergeCell ref="O46:P46"/>
    <mergeCell ref="R46:S46"/>
    <mergeCell ref="O42:P42"/>
    <mergeCell ref="O44:P44"/>
    <mergeCell ref="O64:R64"/>
    <mergeCell ref="B59:BI61"/>
    <mergeCell ref="B58:BI58"/>
    <mergeCell ref="C64:D64"/>
    <mergeCell ref="BE46:BK46"/>
    <mergeCell ref="C65:D65"/>
    <mergeCell ref="E65:F65"/>
    <mergeCell ref="B77:D77"/>
    <mergeCell ref="R49:S49"/>
    <mergeCell ref="O40:P40"/>
    <mergeCell ref="B54:BI56"/>
    <mergeCell ref="S66:V66"/>
    <mergeCell ref="K65:N65"/>
    <mergeCell ref="O50:P50"/>
    <mergeCell ref="E77:F77"/>
    <mergeCell ref="B69:D69"/>
    <mergeCell ref="E71:F71"/>
    <mergeCell ref="B72:D73"/>
    <mergeCell ref="G64:I64"/>
    <mergeCell ref="O47:P47"/>
    <mergeCell ref="BE47:BK47"/>
    <mergeCell ref="BE48:BK48"/>
    <mergeCell ref="G66:I66"/>
    <mergeCell ref="O65:R65"/>
    <mergeCell ref="K64:N64"/>
    <mergeCell ref="R51:S51"/>
    <mergeCell ref="O41:P41"/>
    <mergeCell ref="B76:D76"/>
    <mergeCell ref="E76:F76"/>
    <mergeCell ref="O43:P43"/>
    <mergeCell ref="R48:S48"/>
    <mergeCell ref="R7:U7"/>
    <mergeCell ref="AZ10:BH10"/>
    <mergeCell ref="AB10:AD10"/>
    <mergeCell ref="AV9:BK9"/>
    <mergeCell ref="V7:X7"/>
    <mergeCell ref="Y7:AG7"/>
    <mergeCell ref="AV10:AY11"/>
    <mergeCell ref="AC9:AD9"/>
    <mergeCell ref="Y10:AA10"/>
    <mergeCell ref="T11:U11"/>
    <mergeCell ref="V10:X13"/>
    <mergeCell ref="Y11:AA11"/>
    <mergeCell ref="Y13:AA13"/>
    <mergeCell ref="BG13:BH13"/>
    <mergeCell ref="BA13:BB13"/>
    <mergeCell ref="BD13:BE13"/>
    <mergeCell ref="AV13:AY13"/>
    <mergeCell ref="BD12:BE12"/>
    <mergeCell ref="BI10:BK11"/>
    <mergeCell ref="BG12:BH12"/>
    <mergeCell ref="BI12:BK12"/>
    <mergeCell ref="BF11:BH11"/>
    <mergeCell ref="Q12:R12"/>
    <mergeCell ref="T12:U12"/>
    <mergeCell ref="C11:C12"/>
    <mergeCell ref="D11:H12"/>
    <mergeCell ref="AZ11:BB11"/>
    <mergeCell ref="BC11:BE11"/>
    <mergeCell ref="D9:E9"/>
    <mergeCell ref="F9:H9"/>
    <mergeCell ref="D10:E10"/>
    <mergeCell ref="F10:H10"/>
    <mergeCell ref="BD16:BD21"/>
    <mergeCell ref="AB13:AS13"/>
    <mergeCell ref="AB12:AS12"/>
    <mergeCell ref="AB11:AS11"/>
    <mergeCell ref="Y12:AA12"/>
    <mergeCell ref="Q9:R9"/>
    <mergeCell ref="I13:M13"/>
    <mergeCell ref="N11:O11"/>
    <mergeCell ref="I10:M10"/>
    <mergeCell ref="I12:M12"/>
    <mergeCell ref="I11:M11"/>
    <mergeCell ref="AV12:AY12"/>
    <mergeCell ref="BA12:BB12"/>
    <mergeCell ref="I14:M14"/>
    <mergeCell ref="Q11:R11"/>
    <mergeCell ref="N12:O12"/>
    <mergeCell ref="Z9:AA9"/>
    <mergeCell ref="BC16:BC21"/>
    <mergeCell ref="V9:X9"/>
    <mergeCell ref="N14:AS14"/>
    <mergeCell ref="AA16:AA21"/>
    <mergeCell ref="AF16:AF21"/>
    <mergeCell ref="AB16:AE16"/>
    <mergeCell ref="AS18:AU18"/>
    <mergeCell ref="AS19:AU19"/>
    <mergeCell ref="AV18:AY18"/>
    <mergeCell ref="AV19:AY19"/>
    <mergeCell ref="AG16:BB16"/>
    <mergeCell ref="AZ18:BB18"/>
    <mergeCell ref="AZ19:BB19"/>
    <mergeCell ref="AG18:AI18"/>
    <mergeCell ref="AG19:AI19"/>
    <mergeCell ref="AJ18:AR18"/>
    <mergeCell ref="AJ19:AR19"/>
    <mergeCell ref="V20:Z21"/>
    <mergeCell ref="AG20:BB20"/>
    <mergeCell ref="AE20:AE21"/>
    <mergeCell ref="T20:T21"/>
    <mergeCell ref="V17:X17"/>
    <mergeCell ref="Y17:Z17"/>
    <mergeCell ref="B3:C3"/>
    <mergeCell ref="N13:O13"/>
    <mergeCell ref="Q13:R13"/>
    <mergeCell ref="B16:U16"/>
    <mergeCell ref="U17:U21"/>
    <mergeCell ref="M17:T18"/>
    <mergeCell ref="L17:L21"/>
    <mergeCell ref="T13:U13"/>
    <mergeCell ref="I5:J5"/>
    <mergeCell ref="B7:C7"/>
    <mergeCell ref="E7:H7"/>
    <mergeCell ref="T9:U9"/>
    <mergeCell ref="N10:U10"/>
    <mergeCell ref="I7:M7"/>
    <mergeCell ref="N7:Q7"/>
    <mergeCell ref="I9:M9"/>
    <mergeCell ref="B9:B14"/>
    <mergeCell ref="D14:H14"/>
    <mergeCell ref="N9:O9"/>
    <mergeCell ref="B5:C5"/>
    <mergeCell ref="G5:H5"/>
    <mergeCell ref="D13:H13"/>
    <mergeCell ref="K20:K21"/>
    <mergeCell ref="O20:P21"/>
    <mergeCell ref="E72:F73"/>
    <mergeCell ref="B75:F75"/>
    <mergeCell ref="R50:S50"/>
    <mergeCell ref="B53:BI53"/>
    <mergeCell ref="R42:S42"/>
    <mergeCell ref="BE49:BK49"/>
    <mergeCell ref="O36:P36"/>
    <mergeCell ref="R31:S31"/>
    <mergeCell ref="O32:P32"/>
    <mergeCell ref="O33:P33"/>
    <mergeCell ref="O35:P35"/>
    <mergeCell ref="O31:P31"/>
    <mergeCell ref="R36:S36"/>
    <mergeCell ref="R39:S39"/>
    <mergeCell ref="O39:P39"/>
    <mergeCell ref="R32:S32"/>
    <mergeCell ref="R33:S33"/>
    <mergeCell ref="R35:S35"/>
    <mergeCell ref="R37:S37"/>
    <mergeCell ref="R38:S38"/>
    <mergeCell ref="C66:D66"/>
    <mergeCell ref="E66:F66"/>
    <mergeCell ref="O37:P37"/>
    <mergeCell ref="R47:S47"/>
    <mergeCell ref="N20:N21"/>
    <mergeCell ref="O28:P28"/>
    <mergeCell ref="R28:S28"/>
    <mergeCell ref="BL36:BO36"/>
    <mergeCell ref="BE16:BK21"/>
    <mergeCell ref="O29:P29"/>
    <mergeCell ref="R29:S29"/>
    <mergeCell ref="BE29:BK29"/>
    <mergeCell ref="O34:P34"/>
    <mergeCell ref="R34:S34"/>
    <mergeCell ref="V16:Z16"/>
    <mergeCell ref="BL21:BO21"/>
    <mergeCell ref="BL19:CE20"/>
    <mergeCell ref="BL22:BO22"/>
    <mergeCell ref="BL23:BO23"/>
    <mergeCell ref="BL33:BO33"/>
    <mergeCell ref="BL34:BO34"/>
    <mergeCell ref="BE22:BK22"/>
    <mergeCell ref="BE23:BK23"/>
    <mergeCell ref="BE24:BK24"/>
    <mergeCell ref="BL24:BO24"/>
    <mergeCell ref="BE30:BK30"/>
    <mergeCell ref="BE31:BK31"/>
    <mergeCell ref="BE32:BK32"/>
    <mergeCell ref="R25:S25"/>
    <mergeCell ref="BE33:BK33"/>
    <mergeCell ref="BE34:BK34"/>
    <mergeCell ref="BE35:BK35"/>
    <mergeCell ref="R23:S23"/>
    <mergeCell ref="O23:P23"/>
    <mergeCell ref="O24:P24"/>
    <mergeCell ref="O26:P26"/>
    <mergeCell ref="O27:P27"/>
    <mergeCell ref="R27:S27"/>
    <mergeCell ref="R26:S26"/>
    <mergeCell ref="R24:S24"/>
    <mergeCell ref="BE25:BK25"/>
    <mergeCell ref="BE26:BK26"/>
    <mergeCell ref="O30:P30"/>
    <mergeCell ref="R30:S30"/>
    <mergeCell ref="BE27:BK27"/>
    <mergeCell ref="BE28:BK28"/>
    <mergeCell ref="BL37:BO37"/>
    <mergeCell ref="BL25:BO25"/>
    <mergeCell ref="BL26:BO26"/>
    <mergeCell ref="BL27:BO27"/>
    <mergeCell ref="BL28:BO28"/>
    <mergeCell ref="BL29:BO29"/>
    <mergeCell ref="BL30:BO30"/>
    <mergeCell ref="BL31:BO31"/>
    <mergeCell ref="BL32:BO32"/>
    <mergeCell ref="BL35:BO35"/>
    <mergeCell ref="BL40:BO40"/>
    <mergeCell ref="BL38:BO38"/>
    <mergeCell ref="BL39:BO39"/>
    <mergeCell ref="BE38:BK38"/>
    <mergeCell ref="BE39:BK39"/>
    <mergeCell ref="BE40:BK40"/>
    <mergeCell ref="BE41:BK41"/>
    <mergeCell ref="BE42:BK42"/>
    <mergeCell ref="BE43:BK43"/>
    <mergeCell ref="BL51:BO51"/>
    <mergeCell ref="BL49:BO49"/>
    <mergeCell ref="BL41:BO41"/>
    <mergeCell ref="BL48:BO48"/>
    <mergeCell ref="BL50:BO50"/>
    <mergeCell ref="BL46:BO46"/>
    <mergeCell ref="BL47:BO47"/>
    <mergeCell ref="BL45:BO45"/>
    <mergeCell ref="BL42:BO42"/>
    <mergeCell ref="BL43:BO43"/>
    <mergeCell ref="BL44:BO44"/>
    <mergeCell ref="BE36:BK36"/>
    <mergeCell ref="BE37:BK37"/>
    <mergeCell ref="BE44:BK44"/>
    <mergeCell ref="BE45:BK45"/>
    <mergeCell ref="B17:B21"/>
    <mergeCell ref="C17:D19"/>
    <mergeCell ref="C20:C21"/>
    <mergeCell ref="D20:D21"/>
    <mergeCell ref="R20:S21"/>
    <mergeCell ref="H17:K19"/>
    <mergeCell ref="H20:H21"/>
    <mergeCell ref="E20:E21"/>
    <mergeCell ref="E17:F19"/>
    <mergeCell ref="F20:F21"/>
    <mergeCell ref="G17:G21"/>
    <mergeCell ref="I20:I21"/>
    <mergeCell ref="O19:P19"/>
    <mergeCell ref="R19:S19"/>
    <mergeCell ref="J20:J21"/>
    <mergeCell ref="Q20:Q21"/>
    <mergeCell ref="M20:M21"/>
    <mergeCell ref="R22:S22"/>
    <mergeCell ref="O22:P22"/>
    <mergeCell ref="O25:P25"/>
  </mergeCells>
  <phoneticPr fontId="1"/>
  <conditionalFormatting sqref="AB22:AB51">
    <cfRule type="expression" dxfId="144" priority="290" stopIfTrue="1">
      <formula>$AA$142="n"</formula>
    </cfRule>
  </conditionalFormatting>
  <conditionalFormatting sqref="AE22">
    <cfRule type="expression" dxfId="143" priority="291" stopIfTrue="1">
      <formula>$CD22&lt;&gt;"○"</formula>
    </cfRule>
  </conditionalFormatting>
  <conditionalFormatting sqref="AZ12:AZ13">
    <cfRule type="expression" dxfId="142" priority="293" stopIfTrue="1">
      <formula>AND($BA12&lt;&gt;"宿泊なし",$AZ12&lt;&gt;0,OR($AZ12=$BF12,$AZ12=$BC12))</formula>
    </cfRule>
  </conditionalFormatting>
  <conditionalFormatting sqref="BF12">
    <cfRule type="expression" dxfId="141" priority="5" stopIfTrue="1">
      <formula>AND($BG12&lt;&gt;"宿泊なし",$BF12&lt;&gt;0,OR($BC12=$BF12,$AZ12=$BF12))</formula>
    </cfRule>
    <cfRule type="expression" dxfId="140" priority="294">
      <formula>AND($BF12&lt;&gt;0,$BG12&lt;&gt;"宿泊なし",OR($BA12="宿泊なし",$BD12="宿泊なし"))</formula>
    </cfRule>
  </conditionalFormatting>
  <conditionalFormatting sqref="AA22:AA51">
    <cfRule type="expression" dxfId="139" priority="295" stopIfTrue="1">
      <formula>OR($V22=0,$W22=0)</formula>
    </cfRule>
  </conditionalFormatting>
  <conditionalFormatting sqref="AC22:AC51">
    <cfRule type="expression" dxfId="138" priority="474" stopIfTrue="1">
      <formula>OR($Q22&lt;&gt;0,$R22&lt;&gt;0,$AB$142="n")</formula>
    </cfRule>
  </conditionalFormatting>
  <conditionalFormatting sqref="AD22:AD51">
    <cfRule type="expression" dxfId="137" priority="475" stopIfTrue="1">
      <formula>OR($Q22&lt;&gt;0,$R22&lt;&gt;0,$AC$142="n")</formula>
    </cfRule>
  </conditionalFormatting>
  <conditionalFormatting sqref="AJ22">
    <cfRule type="expression" dxfId="136" priority="498" stopIfTrue="1">
      <formula>$AI$142="n"</formula>
    </cfRule>
    <cfRule type="expression" dxfId="135" priority="500" stopIfTrue="1">
      <formula>OR($AF22=0,$V22=0)</formula>
    </cfRule>
  </conditionalFormatting>
  <conditionalFormatting sqref="AG22">
    <cfRule type="expression" dxfId="134" priority="480" stopIfTrue="1">
      <formula>$AF$142="n"</formula>
    </cfRule>
    <cfRule type="expression" dxfId="133" priority="481" stopIfTrue="1">
      <formula>COUNTIF($AH22:$AI22,"○")&gt;0</formula>
    </cfRule>
    <cfRule type="expression" dxfId="132" priority="482" stopIfTrue="1">
      <formula>OR($AF22=0,$V22=0)</formula>
    </cfRule>
  </conditionalFormatting>
  <conditionalFormatting sqref="AI22">
    <cfRule type="expression" dxfId="131" priority="495" stopIfTrue="1">
      <formula>$AH$142="n"</formula>
    </cfRule>
    <cfRule type="expression" dxfId="130" priority="496" stopIfTrue="1">
      <formula>COUNTIF($AG22:$AH22,"○")&gt;0</formula>
    </cfRule>
    <cfRule type="expression" dxfId="129" priority="497" stopIfTrue="1">
      <formula>OR($AF22=0,$V22=0)</formula>
    </cfRule>
  </conditionalFormatting>
  <conditionalFormatting sqref="AH22">
    <cfRule type="expression" dxfId="128" priority="167" stopIfTrue="1">
      <formula>$AG$142="n"</formula>
    </cfRule>
    <cfRule type="expression" dxfId="127" priority="168" stopIfTrue="1">
      <formula>OR(($AG22="○"),($AI22="○"))</formula>
    </cfRule>
    <cfRule type="expression" dxfId="126" priority="169" stopIfTrue="1">
      <formula>OR($AF22=0,$V22=0)</formula>
    </cfRule>
  </conditionalFormatting>
  <conditionalFormatting sqref="AK22">
    <cfRule type="expression" dxfId="125" priority="537" stopIfTrue="1">
      <formula>$AJ$142="n"</formula>
    </cfRule>
    <cfRule type="expression" dxfId="124" priority="538" stopIfTrue="1">
      <formula>COUNTIF($AL22:$AM22,"○")&gt;0</formula>
    </cfRule>
    <cfRule type="expression" dxfId="123" priority="539" stopIfTrue="1">
      <formula>OR($AF22=0,$W22=0)</formula>
    </cfRule>
  </conditionalFormatting>
  <conditionalFormatting sqref="AL22">
    <cfRule type="expression" dxfId="122" priority="489" stopIfTrue="1">
      <formula>$AK$142="n"</formula>
    </cfRule>
    <cfRule type="expression" dxfId="121" priority="490" stopIfTrue="1">
      <formula>OR(($AK22="○"),AND($R$7&lt;&gt;11,$AO22="○"),($AM22="○"))</formula>
    </cfRule>
    <cfRule type="expression" dxfId="120" priority="491" stopIfTrue="1">
      <formula>OR($AF22=0,$W22=0)</formula>
    </cfRule>
  </conditionalFormatting>
  <conditionalFormatting sqref="AM22">
    <cfRule type="expression" dxfId="119" priority="492" stopIfTrue="1">
      <formula>$AL$142="n"</formula>
    </cfRule>
    <cfRule type="expression" dxfId="118" priority="493" stopIfTrue="1">
      <formula>OR(COUNTIF($AK22:$AL22,"○")&gt;0,COUNTIF($AN22:$AR22,"○")&gt;0)</formula>
    </cfRule>
    <cfRule type="expression" dxfId="117" priority="494" stopIfTrue="1">
      <formula>OR($AF22=0,$W22=0)</formula>
    </cfRule>
  </conditionalFormatting>
  <conditionalFormatting sqref="AR22">
    <cfRule type="expression" dxfId="116" priority="525" stopIfTrue="1">
      <formula>$AQ$142="n"</formula>
    </cfRule>
    <cfRule type="expression" dxfId="115" priority="526" stopIfTrue="1">
      <formula>AND(AND($R$7&lt;&gt;11,$AN22="○"),($AQ22="○"))</formula>
    </cfRule>
    <cfRule type="expression" dxfId="114" priority="527" stopIfTrue="1">
      <formula>OR($AF22=0,$W22=0)</formula>
    </cfRule>
  </conditionalFormatting>
  <conditionalFormatting sqref="AQ22">
    <cfRule type="expression" dxfId="113" priority="531" stopIfTrue="1">
      <formula>$AP$142="n"</formula>
    </cfRule>
    <cfRule type="expression" dxfId="112" priority="532" stopIfTrue="1">
      <formula>OR(($AM22="○"),($AO22="○"),($AP22="○"),($AR22="○"))</formula>
    </cfRule>
    <cfRule type="expression" dxfId="111" priority="533" stopIfTrue="1">
      <formula>OR($AF22=0,$W22=0)</formula>
    </cfRule>
  </conditionalFormatting>
  <conditionalFormatting sqref="AP22">
    <cfRule type="expression" dxfId="110" priority="522" stopIfTrue="1">
      <formula>$AO$142="n"</formula>
    </cfRule>
    <cfRule type="expression" dxfId="109" priority="523" stopIfTrue="1">
      <formula>OR(COUNTIF($AM22:$AO22,"○")&gt;0,COUNTIF($AQ22,"○")&gt;0)</formula>
    </cfRule>
    <cfRule type="expression" dxfId="108" priority="524" stopIfTrue="1">
      <formula>OR($AF22=0,$W22=0)</formula>
    </cfRule>
  </conditionalFormatting>
  <conditionalFormatting sqref="AN22">
    <cfRule type="expression" dxfId="107" priority="519" stopIfTrue="1">
      <formula>$AM$142="n"</formula>
    </cfRule>
    <cfRule type="expression" dxfId="106" priority="520" stopIfTrue="1">
      <formula>OR(($AM22="○"),AND($R$7&lt;&gt;11,$AR22="○"),($AP22="○"))</formula>
    </cfRule>
    <cfRule type="expression" dxfId="105" priority="521" stopIfTrue="1">
      <formula>OR($AF22=0,$W22=0)</formula>
    </cfRule>
  </conditionalFormatting>
  <conditionalFormatting sqref="AS22">
    <cfRule type="expression" dxfId="104" priority="534" stopIfTrue="1">
      <formula>$AR$142="n"</formula>
    </cfRule>
    <cfRule type="expression" dxfId="103" priority="536" stopIfTrue="1">
      <formula>OR($AF22=0,$W22=0)</formula>
    </cfRule>
  </conditionalFormatting>
  <conditionalFormatting sqref="AU22">
    <cfRule type="expression" dxfId="102" priority="478" stopIfTrue="1">
      <formula>OR($X22&lt;&gt;0,$AT22&lt;&gt;0,$AT$142="n")</formula>
    </cfRule>
    <cfRule type="expression" dxfId="101" priority="479" stopIfTrue="1">
      <formula>OR($AF22=0,$W22=0)</formula>
    </cfRule>
  </conditionalFormatting>
  <conditionalFormatting sqref="AT22">
    <cfRule type="expression" dxfId="100" priority="476" stopIfTrue="1">
      <formula>OR($AU22&lt;&gt;0,$AS$142="n")</formula>
    </cfRule>
    <cfRule type="expression" dxfId="99" priority="477" stopIfTrue="1">
      <formula>OR($AF22=0,$X22=0)</formula>
    </cfRule>
  </conditionalFormatting>
  <conditionalFormatting sqref="AW22">
    <cfRule type="expression" dxfId="98" priority="504" stopIfTrue="1">
      <formula>$AV$142="n"</formula>
    </cfRule>
    <cfRule type="expression" dxfId="97" priority="505" stopIfTrue="1">
      <formula>OR(COUNTIF($AU22:$AV22,"○")&gt;0,COUNTIF($AX22:$AY$22,"○")&gt;0)</formula>
    </cfRule>
    <cfRule type="expression" dxfId="96" priority="506" stopIfTrue="1">
      <formula>OR($AF22=0,$X22=0)</formula>
    </cfRule>
  </conditionalFormatting>
  <conditionalFormatting sqref="AV22">
    <cfRule type="expression" dxfId="95" priority="501" stopIfTrue="1">
      <formula>$AU$142="n"</formula>
    </cfRule>
    <cfRule type="expression" dxfId="94" priority="502" stopIfTrue="1">
      <formula>COUNTIF($AW22,"○")&lt;&gt;0</formula>
    </cfRule>
    <cfRule type="expression" dxfId="93" priority="503" stopIfTrue="1">
      <formula>OR($AF22=0,$X22=0)</formula>
    </cfRule>
  </conditionalFormatting>
  <conditionalFormatting sqref="AX22">
    <cfRule type="expression" dxfId="92" priority="507" stopIfTrue="1">
      <formula>$AW$142="n"</formula>
    </cfRule>
    <cfRule type="expression" dxfId="91" priority="508" stopIfTrue="1">
      <formula>OR(($AW22="○"),($AY22="○"))</formula>
    </cfRule>
    <cfRule type="expression" dxfId="90" priority="509" stopIfTrue="1">
      <formula>OR($AF22=0,$Y22=0)</formula>
    </cfRule>
  </conditionalFormatting>
  <conditionalFormatting sqref="AY22">
    <cfRule type="expression" dxfId="89" priority="510" stopIfTrue="1">
      <formula>$AX$142="n"</formula>
    </cfRule>
    <cfRule type="expression" dxfId="88" priority="511" stopIfTrue="1">
      <formula>OR($Y22="○",$AW22="○",$AX22="○")</formula>
    </cfRule>
    <cfRule type="expression" dxfId="87" priority="512" stopIfTrue="1">
      <formula>OR($AF22=0,$X22=0)</formula>
    </cfRule>
  </conditionalFormatting>
  <conditionalFormatting sqref="AZ22">
    <cfRule type="expression" dxfId="86" priority="513" stopIfTrue="1">
      <formula>$AY$142="n"</formula>
    </cfRule>
    <cfRule type="expression" dxfId="85" priority="514" stopIfTrue="1">
      <formula>OR((COUNTIF($BA22:$BB22,"○")&gt;0),($AY22="○"))</formula>
    </cfRule>
    <cfRule type="expression" dxfId="84" priority="515" stopIfTrue="1">
      <formula>OR($AF22=0,$Y22=0)</formula>
    </cfRule>
  </conditionalFormatting>
  <conditionalFormatting sqref="BA22:BA51">
    <cfRule type="expression" dxfId="83" priority="516" stopIfTrue="1">
      <formula>$AZ$142="n"</formula>
    </cfRule>
    <cfRule type="expression" dxfId="82" priority="517" stopIfTrue="1">
      <formula>COUNTIF($AY22:$AZ22,"○")&gt;0</formula>
    </cfRule>
    <cfRule type="expression" dxfId="81" priority="518" stopIfTrue="1">
      <formula>OR($AF22=0,$Y22=0)</formula>
    </cfRule>
  </conditionalFormatting>
  <conditionalFormatting sqref="BB22">
    <cfRule type="expression" dxfId="80" priority="109" stopIfTrue="1">
      <formula>$BA$142="n"</formula>
    </cfRule>
    <cfRule type="expression" dxfId="79" priority="110" stopIfTrue="1">
      <formula>COUNTIF($AZ22,"○")&gt;0</formula>
    </cfRule>
    <cfRule type="expression" dxfId="78" priority="111" stopIfTrue="1">
      <formula>OR($AF22=0,$Y22=0)</formula>
    </cfRule>
  </conditionalFormatting>
  <conditionalFormatting sqref="AO22">
    <cfRule type="expression" dxfId="77" priority="93" stopIfTrue="1">
      <formula>$AN$142="n"</formula>
    </cfRule>
    <cfRule type="expression" dxfId="76" priority="94" stopIfTrue="1">
      <formula>OR(COUNTIF($AM22,"○")&gt;0,COUNTIF($AP22:$AQ22,"○")&gt;0)</formula>
    </cfRule>
    <cfRule type="expression" dxfId="75" priority="95">
      <formula>AND($R$7&lt;&gt;11,$AL22="○")</formula>
    </cfRule>
    <cfRule type="expression" dxfId="74" priority="96" stopIfTrue="1">
      <formula>OR($AF22=0,$W22=0)</formula>
    </cfRule>
  </conditionalFormatting>
  <conditionalFormatting sqref="AJ23:AJ51">
    <cfRule type="expression" dxfId="73" priority="56" stopIfTrue="1">
      <formula>$AI$142="n"</formula>
    </cfRule>
    <cfRule type="expression" dxfId="72" priority="57" stopIfTrue="1">
      <formula>OR($AF23=0,$V23=0)</formula>
    </cfRule>
  </conditionalFormatting>
  <conditionalFormatting sqref="AG23:AG51">
    <cfRule type="expression" dxfId="71" priority="44" stopIfTrue="1">
      <formula>$AF$142="n"</formula>
    </cfRule>
    <cfRule type="expression" dxfId="70" priority="45" stopIfTrue="1">
      <formula>COUNTIF($AH23:$AI23,"○")&gt;0</formula>
    </cfRule>
    <cfRule type="expression" dxfId="69" priority="46" stopIfTrue="1">
      <formula>OR($AF23=0,$V23=0)</formula>
    </cfRule>
  </conditionalFormatting>
  <conditionalFormatting sqref="AI23:AI51">
    <cfRule type="expression" dxfId="68" priority="53" stopIfTrue="1">
      <formula>$AH$142="n"</formula>
    </cfRule>
    <cfRule type="expression" dxfId="67" priority="54" stopIfTrue="1">
      <formula>COUNTIF($AG23:$AH23,"○")&gt;0</formula>
    </cfRule>
    <cfRule type="expression" dxfId="66" priority="55" stopIfTrue="1">
      <formula>OR($AF23=0,$V23=0)</formula>
    </cfRule>
  </conditionalFormatting>
  <conditionalFormatting sqref="AH23:AH51">
    <cfRule type="expression" dxfId="65" priority="37" stopIfTrue="1">
      <formula>$AG$142="n"</formula>
    </cfRule>
    <cfRule type="expression" dxfId="64" priority="38" stopIfTrue="1">
      <formula>OR(($AG23="○"),($AI23="○"))</formula>
    </cfRule>
    <cfRule type="expression" dxfId="63" priority="39" stopIfTrue="1">
      <formula>OR($AF23=0,$V23=0)</formula>
    </cfRule>
  </conditionalFormatting>
  <conditionalFormatting sqref="AK23:AK51">
    <cfRule type="expression" dxfId="62" priority="90" stopIfTrue="1">
      <formula>$AJ$142="n"</formula>
    </cfRule>
    <cfRule type="expression" dxfId="61" priority="91" stopIfTrue="1">
      <formula>COUNTIF($AL23:$AM23,"○")&gt;0</formula>
    </cfRule>
    <cfRule type="expression" dxfId="60" priority="92" stopIfTrue="1">
      <formula>OR($AF23=0,$W23=0)</formula>
    </cfRule>
  </conditionalFormatting>
  <conditionalFormatting sqref="AM23:AM51">
    <cfRule type="expression" dxfId="59" priority="50" stopIfTrue="1">
      <formula>$AL$142="n"</formula>
    </cfRule>
    <cfRule type="expression" dxfId="58" priority="51" stopIfTrue="1">
      <formula>OR(COUNTIF($AK23:$AL23,"○")&gt;0,COUNTIF($AN23:$AR23,"○")&gt;0)</formula>
    </cfRule>
    <cfRule type="expression" dxfId="57" priority="52" stopIfTrue="1">
      <formula>OR($AF23=0,$W23=0)</formula>
    </cfRule>
  </conditionalFormatting>
  <conditionalFormatting sqref="AQ23:AQ51">
    <cfRule type="expression" dxfId="56" priority="85" stopIfTrue="1">
      <formula>$AP$142="n"</formula>
    </cfRule>
    <cfRule type="expression" dxfId="55" priority="86" stopIfTrue="1">
      <formula>OR(($AM23="○"),($AO23="○"),($AP23="○"),($AR23="○"))</formula>
    </cfRule>
    <cfRule type="expression" dxfId="54" priority="87" stopIfTrue="1">
      <formula>OR($AF23=0,$W23=0)</formula>
    </cfRule>
  </conditionalFormatting>
  <conditionalFormatting sqref="AP23:AP51">
    <cfRule type="expression" dxfId="53" priority="79" stopIfTrue="1">
      <formula>$AO$142="n"</formula>
    </cfRule>
    <cfRule type="expression" dxfId="52" priority="80" stopIfTrue="1">
      <formula>OR(COUNTIF($AM23:$AO23,"○")&gt;0,COUNTIF($AQ23,"○")&gt;0)</formula>
    </cfRule>
    <cfRule type="expression" dxfId="51" priority="81" stopIfTrue="1">
      <formula>OR($AF23=0,$W23=0)</formula>
    </cfRule>
  </conditionalFormatting>
  <conditionalFormatting sqref="AS23:AS51">
    <cfRule type="expression" dxfId="50" priority="88" stopIfTrue="1">
      <formula>$AR$142="n"</formula>
    </cfRule>
    <cfRule type="expression" dxfId="49" priority="89" stopIfTrue="1">
      <formula>OR($AF23=0,$W23=0)</formula>
    </cfRule>
  </conditionalFormatting>
  <conditionalFormatting sqref="AT23:AT51">
    <cfRule type="expression" dxfId="48" priority="40" stopIfTrue="1">
      <formula>OR($AU23&lt;&gt;0,$AS$142="n")</formula>
    </cfRule>
    <cfRule type="expression" dxfId="47" priority="41" stopIfTrue="1">
      <formula>OR($AF23=0,$X23=0)</formula>
    </cfRule>
  </conditionalFormatting>
  <conditionalFormatting sqref="AV23:AV51">
    <cfRule type="expression" dxfId="46" priority="58" stopIfTrue="1">
      <formula>$AU$142="n"</formula>
    </cfRule>
    <cfRule type="expression" dxfId="45" priority="59" stopIfTrue="1">
      <formula>COUNTIF($AW23,"○")&lt;&gt;0</formula>
    </cfRule>
    <cfRule type="expression" dxfId="44" priority="60" stopIfTrue="1">
      <formula>OR($AF23=0,$X23=0)</formula>
    </cfRule>
  </conditionalFormatting>
  <conditionalFormatting sqref="AX23:AX51">
    <cfRule type="expression" dxfId="43" priority="64" stopIfTrue="1">
      <formula>$AW$142="n"</formula>
    </cfRule>
    <cfRule type="expression" dxfId="42" priority="65" stopIfTrue="1">
      <formula>OR(($AW23="○"),($AY23="○"))</formula>
    </cfRule>
    <cfRule type="expression" dxfId="41" priority="66" stopIfTrue="1">
      <formula>OR($AF23=0,$Y23=0)</formula>
    </cfRule>
  </conditionalFormatting>
  <conditionalFormatting sqref="AZ23:AZ51">
    <cfRule type="expression" dxfId="40" priority="70" stopIfTrue="1">
      <formula>$AY$142="n"</formula>
    </cfRule>
    <cfRule type="expression" dxfId="39" priority="71" stopIfTrue="1">
      <formula>OR((COUNTIF($BA23:$BB23,"○")&gt;0),($AY23="○"))</formula>
    </cfRule>
    <cfRule type="expression" dxfId="38" priority="72" stopIfTrue="1">
      <formula>OR($AF23=0,$Y23=0)</formula>
    </cfRule>
  </conditionalFormatting>
  <conditionalFormatting sqref="BA23:BA51">
    <cfRule type="expression" dxfId="37" priority="73" stopIfTrue="1">
      <formula>$AZ$142="n"</formula>
    </cfRule>
    <cfRule type="expression" dxfId="36" priority="74" stopIfTrue="1">
      <formula>COUNTIF($AZ23,"○")&gt;0</formula>
    </cfRule>
    <cfRule type="expression" dxfId="35" priority="75" stopIfTrue="1">
      <formula>OR($AF23=0,$Y23=0)</formula>
    </cfRule>
  </conditionalFormatting>
  <conditionalFormatting sqref="BB23:BB51">
    <cfRule type="expression" dxfId="34" priority="34" stopIfTrue="1">
      <formula>$BA$142="n"</formula>
    </cfRule>
    <cfRule type="expression" dxfId="33" priority="35" stopIfTrue="1">
      <formula>COUNTIF($AZ23,"○")&gt;0</formula>
    </cfRule>
    <cfRule type="expression" dxfId="32" priority="36" stopIfTrue="1">
      <formula>OR($AF23=0,$Y23=0)</formula>
    </cfRule>
  </conditionalFormatting>
  <conditionalFormatting sqref="AO23:AO51">
    <cfRule type="expression" dxfId="31" priority="30" stopIfTrue="1">
      <formula>$AN$142="n"</formula>
    </cfRule>
    <cfRule type="expression" dxfId="30" priority="31" stopIfTrue="1">
      <formula>OR(COUNTIF($AM23,"○")&gt;0,COUNTIF($AP23:$AQ23,"○")&gt;0)</formula>
    </cfRule>
    <cfRule type="expression" dxfId="29" priority="32">
      <formula>AND($R$7&lt;&gt;11,$AL23="○")</formula>
    </cfRule>
    <cfRule type="expression" dxfId="28" priority="33" stopIfTrue="1">
      <formula>OR($AF23=0,$W23=0)</formula>
    </cfRule>
  </conditionalFormatting>
  <conditionalFormatting sqref="AE23:AE51">
    <cfRule type="expression" dxfId="27" priority="29" stopIfTrue="1">
      <formula>$CD23&lt;&gt;"○"</formula>
    </cfRule>
  </conditionalFormatting>
  <conditionalFormatting sqref="AR23:AR51">
    <cfRule type="expression" dxfId="26" priority="26" stopIfTrue="1">
      <formula>$AQ$142="n"</formula>
    </cfRule>
    <cfRule type="expression" dxfId="25" priority="27" stopIfTrue="1">
      <formula>AND(($AN23="○"),($AQ23="○"))</formula>
    </cfRule>
    <cfRule type="expression" dxfId="24" priority="28" stopIfTrue="1">
      <formula>OR($AF23=0,$W23=0)</formula>
    </cfRule>
  </conditionalFormatting>
  <conditionalFormatting sqref="AW23:AW51">
    <cfRule type="expression" dxfId="23" priority="23" stopIfTrue="1">
      <formula>$AV$142="n"</formula>
    </cfRule>
    <cfRule type="expression" dxfId="22" priority="24" stopIfTrue="1">
      <formula>OR(COUNTIF($AU23:$AV23,"○")&gt;0,COUNTIF($AX$22:$AY23,"○")&gt;0)</formula>
    </cfRule>
    <cfRule type="expression" dxfId="21" priority="25" stopIfTrue="1">
      <formula>OR($AF23=0,$X23=0)</formula>
    </cfRule>
  </conditionalFormatting>
  <conditionalFormatting sqref="AF22:AF51">
    <cfRule type="expression" dxfId="20" priority="22">
      <formula>$R$7=37</formula>
    </cfRule>
    <cfRule type="expression" dxfId="19" priority="379" stopIfTrue="1">
      <formula>AND(COUNTIF($AG22:$BA22,"○")&gt;0,COUNTIF(AF22,"○")=0)</formula>
    </cfRule>
  </conditionalFormatting>
  <conditionalFormatting sqref="AN23:AN51">
    <cfRule type="expression" dxfId="18" priority="19" stopIfTrue="1">
      <formula>$AM$142="n"</formula>
    </cfRule>
    <cfRule type="expression" dxfId="17" priority="20" stopIfTrue="1">
      <formula>OR(($AM23="○"),AND($R$7&lt;&gt;11,$AR23="○"),($AP23="○"))</formula>
    </cfRule>
    <cfRule type="expression" dxfId="16" priority="21" stopIfTrue="1">
      <formula>OR($AF23=0,$W23=0)</formula>
    </cfRule>
  </conditionalFormatting>
  <conditionalFormatting sqref="AL23:AL51">
    <cfRule type="expression" dxfId="15" priority="16" stopIfTrue="1">
      <formula>$AK$142="n"</formula>
    </cfRule>
    <cfRule type="expression" dxfId="14" priority="17" stopIfTrue="1">
      <formula>OR(($AK23="○"),AND($R$7&lt;&gt;11,$AO23="○"),($AM23="○"))</formula>
    </cfRule>
    <cfRule type="expression" dxfId="13" priority="18" stopIfTrue="1">
      <formula>OR($AF23=0,$W23=0)</formula>
    </cfRule>
  </conditionalFormatting>
  <conditionalFormatting sqref="AU23:AU51">
    <cfRule type="expression" dxfId="12" priority="14" stopIfTrue="1">
      <formula>OR($X23&lt;&gt;0,$AT23&lt;&gt;0,$AT$142="n")</formula>
    </cfRule>
    <cfRule type="expression" dxfId="11" priority="15" stopIfTrue="1">
      <formula>OR($AF23=0,$W23=0)</formula>
    </cfRule>
  </conditionalFormatting>
  <conditionalFormatting sqref="AY23:AY51">
    <cfRule type="expression" dxfId="10" priority="11" stopIfTrue="1">
      <formula>$AX$142="n"</formula>
    </cfRule>
    <cfRule type="expression" dxfId="9" priority="12" stopIfTrue="1">
      <formula>OR($Y23="○",$AW23="○",$AX23="○")</formula>
    </cfRule>
    <cfRule type="expression" dxfId="8" priority="13" stopIfTrue="1">
      <formula>OR($AF23=0,$X23=0)</formula>
    </cfRule>
  </conditionalFormatting>
  <conditionalFormatting sqref="BC12">
    <cfRule type="expression" dxfId="7" priority="10" stopIfTrue="1">
      <formula>AND($BD12&lt;&gt;"宿泊なし",$BC12&lt;&gt;0,OR($AZ12=$BC12,$BC12=$BF12))</formula>
    </cfRule>
    <cfRule type="expression" dxfId="6" priority="292">
      <formula>AND($BC12&lt;&gt;0,$BD12&lt;&gt;"宿泊なし",OR($BA12="宿泊なし",$BG12="宿泊なし"))</formula>
    </cfRule>
  </conditionalFormatting>
  <conditionalFormatting sqref="BC13">
    <cfRule type="expression" dxfId="5" priority="6" stopIfTrue="1">
      <formula>AND($BD13&lt;&gt;"宿泊なし",$BC13&lt;&gt;0,OR($AZ13=$BC13,$BC13=$BF13))</formula>
    </cfRule>
    <cfRule type="expression" dxfId="4" priority="7">
      <formula>AND($BC13&lt;&gt;0,$BD13&lt;&gt;"宿泊なし",OR($BA13="宿泊なし",$BG13="宿泊なし"))</formula>
    </cfRule>
  </conditionalFormatting>
  <conditionalFormatting sqref="BF13">
    <cfRule type="expression" dxfId="3" priority="3" stopIfTrue="1">
      <formula>AND($BG13&lt;&gt;"宿泊なし",$BF13&lt;&gt;0,OR($BC13=$BF13,$AZ13=$BF13))</formula>
    </cfRule>
    <cfRule type="expression" dxfId="2" priority="4">
      <formula>AND($BF13&lt;&gt;0,$BG13&lt;&gt;"宿泊なし",OR($BA13="宿泊なし",$BD13="宿泊なし"))</formula>
    </cfRule>
  </conditionalFormatting>
  <conditionalFormatting sqref="ES22:ET51">
    <cfRule type="expression" dxfId="1" priority="1" stopIfTrue="1">
      <formula>OR($EM22="日本画",$EM22="洋画",$EM22="書",$EM22="写真")</formula>
    </cfRule>
  </conditionalFormatting>
  <conditionalFormatting sqref="EU22:EU51">
    <cfRule type="expression" dxfId="0" priority="2" stopIfTrue="1">
      <formula>OR($EM22="彫刻",$EM22="書",$EM22="写真")</formula>
    </cfRule>
  </conditionalFormatting>
  <dataValidations xWindow="623" yWindow="299" count="59">
    <dataValidation allowBlank="1" showInputMessage="1" showErrorMessage="1" prompt="半角数字でご記入ください。" sqref="N11:O13 Z9:AA9 AC9:AD9 N9:O9 T9:U9 N10:U10 Q11:R13 T11:U13 Q9:R9 EQ22:ET51"/>
    <dataValidation type="list" allowBlank="1" showInputMessage="1" showErrorMessage="1" sqref="CB22:CE51 BZ22:BZ51 P104 B104:H104 L104 CQ22:CQ51 CO22:CO51 DN22:DN51 EH22:EH51 CU22:CU51 DP22:DT51 DF22:DF51 DL22:DL51 CI22:CL51 EF22:EF51 DI22:DI51 EJ22:EK51 DV22:DX51 DZ22:EA51">
      <formula1>"　,○"</formula1>
    </dataValidation>
    <dataValidation allowBlank="1" showErrorMessage="1" prompt="携帯番号は半角数字とハイフンで入力してください。" sqref="BY22:BY51"/>
    <dataValidation allowBlank="1" showInputMessage="1" showErrorMessage="1" prompt="団長、副団長、総監督など実情によりご記入ください。_x000a_（役員等一覧表の区分に出力されます）" sqref="CA22:CA51"/>
    <dataValidation type="list" allowBlank="1" showInputMessage="1" showErrorMessage="1" sqref="CG22:CG51">
      <formula1>"　,男子ダブルス,女子ダブルス,混合ダブルス,交代選手"</formula1>
    </dataValidation>
    <dataValidation type="list" allowBlank="1" showInputMessage="1" showErrorMessage="1" sqref="DA22:DA51 DD22:DD51">
      <formula1>",混合メドレーリレー(合計年齢が280歳以下の部),混合メドレーリレー(合計年齢が281歳以上の部),混合フリーリレー(合計年齢が280歳以下の部),混合フリーリレー(合計年齢が281歳以上の部)"</formula1>
    </dataValidation>
    <dataValidation type="list" allowBlank="1" showInputMessage="1" showErrorMessage="1" sqref="EN22:EN51">
      <formula1>"　,平面作品,立体作品"</formula1>
    </dataValidation>
    <dataValidation type="list" allowBlank="1" showInputMessage="1" showErrorMessage="1" sqref="DH22:DH51">
      <formula1>"　,FW,BK"</formula1>
    </dataValidation>
    <dataValidation type="list" allowBlank="1" showInputMessage="1" showErrorMessage="1" sqref="DK22:DK51">
      <formula1>"　,GK,DF,MF,FW"</formula1>
    </dataValidation>
    <dataValidation type="list" allowBlank="1" showInputMessage="1" showErrorMessage="1" sqref="CP22:CP51">
      <formula1>"　,3km,5km,10km"</formula1>
    </dataValidation>
    <dataValidation type="list" allowBlank="1" showInputMessage="1" showErrorMessage="1" sqref="CR22:CR51">
      <formula1>"　,1,2,3,4,5"</formula1>
    </dataValidation>
    <dataValidation type="list" allowBlank="1" showInputMessage="1" showErrorMessage="1" sqref="CS22:CS51">
      <formula1>"　,先鋒,次鋒,中堅,副将,大将,交代選手"</formula1>
    </dataValidation>
    <dataValidation type="list" allowBlank="1" showInputMessage="1" showErrorMessage="1" error="7以下を入力して下さい。" sqref="CT22:CT51">
      <formula1>"　,初段,2段,3段,4段,5段,6段,7段"</formula1>
    </dataValidation>
    <dataValidation type="list" allowBlank="1" showInputMessage="1" showErrorMessage="1" sqref="CV22:CV51 CX22:CX51">
      <formula1>"　,男子自由形25m,男子自由形50m,男子背泳ぎ25m,男子背泳ぎ50m,男子平泳ぎ25m,男子平泳ぎ50m,男子バタフライ25m,男子バタフライ50m,女子自由形25m,女子自由形50m,女子背泳ぎ25m,女子背泳ぎ50m,女子平泳ぎ25m,女子平泳ぎ50m,女子バタフライ25m,女子バタフライ50m"</formula1>
    </dataValidation>
    <dataValidation type="list" allowBlank="1" showInputMessage="1" showErrorMessage="1" sqref="DE22:DE51 DB22:DB51">
      <formula1>"　,第1泳者,第2泳者,第3泳者,第4泳者"</formula1>
    </dataValidation>
    <dataValidation type="list" allowBlank="1" showInputMessage="1" showErrorMessage="1" sqref="EI22:EI51">
      <formula1>"　,大将,副将,三将"</formula1>
    </dataValidation>
    <dataValidation allowBlank="1" showInputMessage="1" showErrorMessage="1" promptTitle="＝＝＝＝＝＝＝ 入力内容 ＝＝＝＝＝＝＝" prompt="持ちタイムがある方　→　「分：秒．ミリ秒」_x000a_持ちタイムがない方　→　「参加」_x000a_をご記入ください。" sqref="CW22:CW51 CY22:CY51"/>
    <dataValidation type="list" allowBlank="1" showInputMessage="1" showErrorMessage="1" promptTitle="＝＝＝＝＝以下の内容を「備考（選手登録用）」に記載＝＝＝＝＝" prompt="・「彫刻」選択の場合_x000a_　→　材質（木、石、石膏等）の別_x000a__x000a_・「洋画」、「工芸」、「書」、「写真」選択の場合_x000a_　→　開催要領の「出品規格」に記載する_x000a_　　　各部門の種別を参考に記入する。_x000a_" sqref="EM22:EM51">
      <formula1>"　,日本画,洋画,彫刻,工芸,書,写真"</formula1>
    </dataValidation>
    <dataValidation type="list" allowBlank="1" showInputMessage="1" showErrorMessage="1" sqref="CN22:CN51">
      <formula1>"　,①,②"</formula1>
    </dataValidation>
    <dataValidation type="decimal" imeMode="off" allowBlank="1" showInputMessage="1" showErrorMessage="1" error="「25.0」までの半角数字でご記入ください。" promptTitle="＝＝＝＝＝＝＝＝入力制限＝＝＝＝＝＝＝＝" prompt="「25.0」までの半角数字でご記入ください。" sqref="CM22:CM51">
      <formula1>0</formula1>
      <formula2>25</formula2>
    </dataValidation>
    <dataValidation type="whole" allowBlank="1" showInputMessage="1" showErrorMessage="1" promptTitle="＝＝＝＝＝＝＝＝入力制限＝＝＝＝＝＝＝＝" prompt="半角数字でご記入ください。" sqref="DJ22:DJ51">
      <formula1>1</formula1>
      <formula2>999</formula2>
    </dataValidation>
    <dataValidation type="list" allowBlank="1" showInputMessage="1" showErrorMessage="1" sqref="DU22:DU51">
      <formula1>"　,ワルツ,タンゴ,チャチャチャ,ルンバ"</formula1>
    </dataValidation>
    <dataValidation type="list" allowBlank="1" showInputMessage="1" showErrorMessage="1" sqref="BD22:BD51 V22:Z51 M22:R51 T22:T51 AB22:BB51">
      <formula1>"○"</formula1>
    </dataValidation>
    <dataValidation type="list" allowBlank="1" showInputMessage="1" showErrorMessage="1" promptTitle="＝＝＝＝＝＝＝＝＝ 入力内容 ＝＝＝＝＝＝＝＝＝" prompt="選手とチームを紐づける為、_x000a_参加リレー種目ごとに以下の番号を設定してください。_x000a_混合メドレー280歳以下　→　１～３_x000a_混合メドレー281歳以上　→　４～６_x000a_混合フリー280歳以下　→　７～９_x000a_混合フリー281歳以上　→　１０～１２_x000a_「4人の持ちタイム」記入の際も「チーム番号」を合わせてください。_x000a_" sqref="CZ22:CZ51 DC22:DC51">
      <formula1>"　,1,2,3,4,5,6,7,8,9,10,11,12"</formula1>
    </dataValidation>
    <dataValidation type="list" allowBlank="1" showInputMessage="1" showErrorMessage="1" sqref="AA22:AA51">
      <formula1>"1,2,3"</formula1>
    </dataValidation>
    <dataValidation type="list" allowBlank="1" showInputMessage="1" showErrorMessage="1" sqref="B69:D69">
      <formula1>"　,女子の部,男女混合の部"</formula1>
    </dataValidation>
    <dataValidation type="textLength" showInputMessage="1" showErrorMessage="1" sqref="O64:O66 G64:G66 B64:C66 E64:E66 S64:S66 J64:K66">
      <formula1>1</formula1>
      <formula2>100</formula2>
    </dataValidation>
    <dataValidation allowBlank="1" showInputMessage="1" showErrorMessage="1" prompt="全角カタカナでご記入ください。" sqref="E71:F71"/>
    <dataValidation allowBlank="1" showInputMessage="1" showErrorMessage="1" promptTitle="＝＝＝＝＝＝＝ 入力内容 ＝＝＝＝＝＝＝" prompt="「分：秒．ミリ秒」 の形式でご記入ください。" sqref="N80:Q91"/>
    <dataValidation type="list" allowBlank="1" showInputMessage="1" showErrorMessage="1" sqref="B94:D94">
      <formula1>"　,男子の部,女子の部"</formula1>
    </dataValidation>
    <dataValidation type="list" allowBlank="1" showInputMessage="1" showErrorMessage="1" sqref="E5 J22:J51">
      <formula1>"1,2,3,4,5,6,7,8,9,10,11,12"</formula1>
    </dataValidation>
    <dataValidation type="list" allowBlank="1" showInputMessage="1" showErrorMessage="1" sqref="G5:H5 K22:K51">
      <formula1>"1,2,3,4,5,6,7,8,9,10,11,12,13,14,15,16,17,18,19,20,21,22,23,24,25,26,27,28,29,30,31"</formula1>
    </dataValidation>
    <dataValidation type="list" allowBlank="1" showInputMessage="1" showErrorMessage="1" sqref="I7:M7">
      <formula1>$C$145:$C$211</formula1>
    </dataValidation>
    <dataValidation allowBlank="1" showInputMessage="1" showErrorMessage="1" prompt="全角カタカナで入力してください" sqref="F9:G9"/>
    <dataValidation allowBlank="1" showInputMessage="1" showErrorMessage="1" prompt="全角カタカナでご入力ください" sqref="D9:E9"/>
    <dataValidation type="list" allowBlank="1" showInputMessage="1" showErrorMessage="1" sqref="AB10:AD1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BI12:BK12">
      <formula1>"希望する,希望しない"</formula1>
    </dataValidation>
    <dataValidation allowBlank="1" showInputMessage="1" showErrorMessage="1" prompt="全角カタカナでご記入ください" sqref="E22:F51"/>
    <dataValidation type="list" allowBlank="1" showInputMessage="1" showErrorMessage="1" sqref="G22:G51">
      <formula1>"男,女"</formula1>
    </dataValidation>
    <dataValidation type="list" allowBlank="1" showInputMessage="1" showErrorMessage="1" sqref="H22:H51">
      <formula1>"大正,昭和,平成"</formula1>
    </dataValidation>
    <dataValidation type="list" allowBlank="1" showInputMessage="1" showErrorMessage="1" sqref="I22:I51">
      <formula1>"1,2,3,4,5,6,7,8,9,10,11,12,13,14,15,16,17,18,19,20,21,22,23,24,25,26,27,28,29,30,31,32,33,34,35,36,37,38,39,40,41,42,43,44,45,46,47,48,49,50,51,52,53,54,55,56,57,58,59,60,61,62,63,64"</formula1>
    </dataValidation>
    <dataValidation type="list" allowBlank="1" showInputMessage="1" showErrorMessage="1" sqref="Y7:AG7">
      <formula1>$E$145:$E$181</formula1>
    </dataValidation>
    <dataValidation type="list" allowBlank="1" showInputMessage="1" showErrorMessage="1" sqref="U22:U51">
      <formula1>"◎,○"</formula1>
    </dataValidation>
    <dataValidation type="list" allowBlank="1" showInputMessage="1" showErrorMessage="1" prompt="JDSF会員は、備考欄に会員番号を記入してください。" sqref="DO22:DO51">
      <formula1>"　,リーダー1,パートナー1,リーダー2,パートナー2,リーダー3,パートナー3,リーダー4,パートナー4"</formula1>
    </dataValidation>
    <dataValidation type="whole" allowBlank="1" showInputMessage="1" showErrorMessage="1" error="1～99までの半角数字をご記入ください。" promptTitle="＝＝＝＝＝＝＝＝入力制限＝＝＝＝＝＝＝＝" prompt="1～99までの半角数字でご記入ください。" sqref="DM22:DM51 DY22:DY51">
      <formula1>1</formula1>
      <formula2>99</formula2>
    </dataValidation>
    <dataValidation type="whole" allowBlank="1" showInputMessage="1" showErrorMessage="1" error="「1～99」の半角数字でご記入ください。" promptTitle="＝＝＝＝＝＝＝＝入力制限＝＝＝＝＝＝＝＝" prompt="監督　→　「30」のみ_x000a_主将　→　「10」のみ_x000a_選手　→　上記以外の「1～99」_x000a_上記番号を半角数字でご記入ください。" sqref="CH22:CH51">
      <formula1>1</formula1>
      <formula2>99</formula2>
    </dataValidation>
    <dataValidation type="list" allowBlank="1" showInputMessage="1" showErrorMessage="1" sqref="B117:D117">
      <formula1>"　,アカエム,ケンコー,ダンロップ"</formula1>
    </dataValidation>
    <dataValidation allowBlank="1" showInputMessage="1" showErrorMessage="1" promptTitle="＝＝＝＝＝＝＝ 入力内容 ＝＝＝＝＝＝＝" prompt="「○本、　△尺　□寸」形式で入力してください。" sqref="B101:D101"/>
    <dataValidation type="list" allowBlank="1" showInputMessage="1" showErrorMessage="1" sqref="BC22:BC51">
      <formula1>"LE1,LE2,LE3,MK"</formula1>
    </dataValidation>
    <dataValidation type="list" allowBlank="1" showInputMessage="1" showErrorMessage="1" sqref="AZ12:AZ13 BF12:BF13 BC12:BC13">
      <formula1>$AZ$145:$AZ$153</formula1>
    </dataValidation>
    <dataValidation type="list" allowBlank="1" showInputMessage="1" showErrorMessage="1" error="7以下を入力して下さい。" sqref="EL22:EL51">
      <formula1>"　,初段,2段,3段,4段,5段,6段,7段,8段,9段,10段"</formula1>
    </dataValidation>
    <dataValidation type="list" allowBlank="1" showInputMessage="1" showErrorMessage="1" sqref="EE22:EE51">
      <formula1>"　,椅子,車椅子"</formula1>
    </dataValidation>
    <dataValidation type="list" allowBlank="1" showInputMessage="1" showErrorMessage="1" sqref="ED22:ED51">
      <formula1>"　,130cm,160cm"</formula1>
    </dataValidation>
    <dataValidation type="list" allowBlank="1" showInputMessage="1" showErrorMessage="1" sqref="EC22:EC51">
      <formula1>"　,左,右"</formula1>
    </dataValidation>
    <dataValidation type="list" allowBlank="1" showInputMessage="1" showErrorMessage="1" prompt="チーム代表の方は「A」を選択してください。" sqref="EB22:EB51">
      <formula1>"　,A,B"</formula1>
    </dataValidation>
    <dataValidation type="custom" allowBlank="1" showInputMessage="1" showErrorMessage="1" error="3桁までの半角数字_x000a_（1～999, 00 など）でご記入ください。" promptTitle="＝＝＝＝＝＝＝＝入力制限＝＝＝＝＝＝＝＝" prompt="3桁までの半角数字_x000a_（1～999）でご記入ください。" sqref="DG22:DG51">
      <formula1>AND(LEN(DG22)&gt;=1,LEN(DG22)&lt;=3,INT(DG22)=DG22+0,LEN(DG22)=LENB(DG22))</formula1>
    </dataValidation>
    <dataValidation type="list" allowBlank="1" showInputMessage="1" showErrorMessage="1" sqref="EG22:EG51">
      <formula1>"　,おおがきブロック,すのまたブロック,かみいしづブロック"</formula1>
    </dataValidation>
    <dataValidation type="list" showInputMessage="1" showErrorMessage="1" promptTitle="＝＝＝＝＝＝＝＝＝＝＝＝年齢条件＝＝＝＝＝＝＝＝＝＝＝＝" prompt="【年齢条件】_x000a_第1試合　：　女子シングルス　→　70歳以上_x000a_第2試合　：　男子シングルス　→　70歳以上_x000a_第3試合　：　混合ダブルス　　→　男女ともに65歳以上_x000a_第4試合　：　女子シングルス　→　60歳以上_x000a_第5試合　：　男子シングルス　→　60歳以上" sqref="CF22:CF51">
      <formula1>"　,60歳以上の男,60歳以上の女,65歳以上の男,65歳以上の女,70歳以上の男,70歳以上の女"</formula1>
    </dataValidation>
    <dataValidation type="list" allowBlank="1" showInputMessage="1" showErrorMessage="1" sqref="B120:D120">
      <formula1>"　,１．男子の部,２．女子の部,３．男女混成の部"</formula1>
    </dataValidation>
  </dataValidations>
  <printOptions verticalCentered="1"/>
  <pageMargins left="0.59055118110236227" right="0.59055118110236227" top="0.39370078740157483" bottom="0.39370078740157483" header="0.51181102362204722" footer="0.51181102362204722"/>
  <pageSetup paperSize="8" scale="5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参加・宿泊・弁当・交通・手荷物・保険</vt:lpstr>
      <vt:lpstr>参加・宿泊・弁当・交通・手荷物・保険!Print_Area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2017-02-07T00:29:23Z</dcterms:created>
  <dc:creator>Ahon016152</dc:creator>
  <cp:lastModifiedBy>LD94597</cp:lastModifiedBy>
  <cp:lastPrinted>2020-02-17T01:49:29Z</cp:lastPrinted>
  <dcterms:modified xsi:type="dcterms:W3CDTF">2021-05-12T00:05:46Z</dcterms:modified>
</cp:coreProperties>
</file>